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730" windowHeight="9615"/>
  </bookViews>
  <sheets>
    <sheet name="Фасадная плитка Stroeher" sheetId="1" r:id="rId1"/>
  </sheets>
  <definedNames>
    <definedName name="_xlnm._FilterDatabase" localSheetId="0" hidden="1">'Фасадная плитка Stroeher'!#REF!</definedName>
    <definedName name="_xlnm.Print_Area" localSheetId="0">'Фасадная плитка Stroeher'!$A$1:$I$184</definedName>
  </definedNames>
  <calcPr calcId="145621" refMode="R1C1"/>
</workbook>
</file>

<file path=xl/calcChain.xml><?xml version="1.0" encoding="utf-8"?>
<calcChain xmlns="http://schemas.openxmlformats.org/spreadsheetml/2006/main">
  <c r="H165" i="1" l="1"/>
  <c r="H177" i="1"/>
  <c r="H136" i="1" l="1"/>
  <c r="H151" i="1" l="1"/>
  <c r="H150" i="1"/>
  <c r="H139" i="1" l="1"/>
  <c r="H133" i="1"/>
  <c r="H131" i="1"/>
  <c r="H128" i="1"/>
  <c r="H127" i="1"/>
  <c r="H119" i="1"/>
  <c r="H118" i="1"/>
  <c r="H112" i="1"/>
  <c r="H110" i="1"/>
  <c r="H109" i="1"/>
  <c r="H108" i="1"/>
  <c r="G108" i="1"/>
  <c r="H107" i="1"/>
  <c r="H106" i="1"/>
  <c r="H105" i="1"/>
  <c r="H98" i="1" l="1"/>
  <c r="H97" i="1"/>
  <c r="H94" i="1"/>
  <c r="H93" i="1"/>
  <c r="H90" i="1"/>
  <c r="H89" i="1"/>
  <c r="H142" i="1" l="1"/>
  <c r="H122" i="1"/>
  <c r="H121" i="1"/>
  <c r="H104" i="1"/>
  <c r="H103" i="1"/>
  <c r="I145" i="1" l="1"/>
  <c r="H172" i="1" l="1"/>
  <c r="H166" i="1"/>
  <c r="H167" i="1"/>
  <c r="H168" i="1"/>
  <c r="H169" i="1"/>
  <c r="H178" i="1" l="1"/>
  <c r="H159" i="1" l="1"/>
  <c r="H179" i="1" l="1"/>
  <c r="H176" i="1"/>
  <c r="H175" i="1"/>
  <c r="H174" i="1"/>
  <c r="H171" i="1"/>
  <c r="H170" i="1"/>
  <c r="H156" i="1" l="1"/>
  <c r="G12" i="1" l="1"/>
</calcChain>
</file>

<file path=xl/sharedStrings.xml><?xml version="1.0" encoding="utf-8"?>
<sst xmlns="http://schemas.openxmlformats.org/spreadsheetml/2006/main" count="505" uniqueCount="244">
  <si>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</si>
  <si>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</si>
  <si>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</si>
  <si>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</si>
  <si>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</si>
  <si>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</si>
  <si>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</si>
  <si>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215 patrizienrot</t>
  </si>
  <si>
    <t>307 weizengelb</t>
  </si>
  <si>
    <t>316 patrizienrot ofenbunt</t>
  </si>
  <si>
    <t xml:space="preserve">210 braun </t>
  </si>
  <si>
    <t xml:space="preserve">336 metallic black </t>
  </si>
  <si>
    <t>Артикул</t>
  </si>
  <si>
    <t>шт в п.м</t>
  </si>
  <si>
    <t>2640</t>
  </si>
  <si>
    <t>240х115х71х11</t>
  </si>
  <si>
    <t>240х71х8</t>
  </si>
  <si>
    <t>2610</t>
  </si>
  <si>
    <t>175х71х52х11</t>
  </si>
  <si>
    <t>7020</t>
  </si>
  <si>
    <t>7021</t>
  </si>
  <si>
    <t>8430</t>
  </si>
  <si>
    <t>302х148х12мм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</si>
  <si>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</si>
  <si>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</si>
  <si>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</si>
  <si>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</si>
  <si>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</si>
  <si>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</si>
  <si>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</si>
  <si>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</si>
  <si>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</si>
  <si>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</si>
  <si>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КЛИНКЕРНАЯ ПЛИТКА "ПОД КИРПИЧ":</t>
  </si>
  <si>
    <t>2452</t>
  </si>
  <si>
    <t>2453</t>
  </si>
  <si>
    <t>440х52х14</t>
  </si>
  <si>
    <t>240х115х52х14</t>
  </si>
  <si>
    <t>294х144х10мм</t>
  </si>
  <si>
    <t>Наименование</t>
  </si>
  <si>
    <t>шт в м2</t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</si>
  <si>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</si>
  <si>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</si>
  <si>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</si>
  <si>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При размещении заказа указать: номер артикула, размер, наименование, кол-во. Например: Ströher, 7960, 240х52х8, 330 graphit, 68 шт.</t>
  </si>
  <si>
    <t>Вес кг/м2</t>
  </si>
  <si>
    <t>Вес  кг/м2</t>
  </si>
  <si>
    <t>Вес  кг/ шт</t>
  </si>
  <si>
    <t>Плитка формат 300x150 мм</t>
  </si>
  <si>
    <t>239х65х16</t>
  </si>
  <si>
    <t>239х115х65х16</t>
  </si>
  <si>
    <t>Плитка формат 240x115 мм</t>
  </si>
  <si>
    <t>шт в кв.м.</t>
  </si>
  <si>
    <r>
      <t>Вес  кг/м</t>
    </r>
    <r>
      <rPr>
        <b/>
        <vertAlign val="superscript"/>
        <sz val="8"/>
        <rFont val="Arial"/>
        <family val="2"/>
      </rPr>
      <t>2</t>
    </r>
  </si>
  <si>
    <t>240х115х10</t>
  </si>
  <si>
    <t>Плитка формат 450х300 мм</t>
  </si>
  <si>
    <t>8045</t>
  </si>
  <si>
    <t>444x294x10</t>
  </si>
  <si>
    <t>Плитка формат 600х300 мм</t>
  </si>
  <si>
    <t>594х294х10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</si>
  <si>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</si>
  <si>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</si>
  <si>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</si>
  <si>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</si>
  <si>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</si>
  <si>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</si>
  <si>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склад Пирогово</t>
  </si>
  <si>
    <t>Растворы Quick-mix для заполнения швов клинкерной плитки с помощью шпателя 8-10 мм</t>
  </si>
  <si>
    <t>240х52х14</t>
  </si>
  <si>
    <t>390 champagnersalz, 391 ockererz, 392 rotrost, 393 eisenasche, 394 schwarzkreide</t>
  </si>
  <si>
    <t>490х40х14</t>
  </si>
  <si>
    <t>240х115х40х14</t>
  </si>
  <si>
    <t>КS 01 weiss, KS 02 gelb, KS 03 rose, KS 05 anthrazit, KS 06 grau</t>
  </si>
  <si>
    <t>604х296х12</t>
  </si>
  <si>
    <t>8063</t>
  </si>
  <si>
    <t xml:space="preserve">7650 </t>
  </si>
  <si>
    <t>7651</t>
  </si>
  <si>
    <t>7750</t>
  </si>
  <si>
    <t xml:space="preserve">7751 </t>
  </si>
  <si>
    <t xml:space="preserve">318 palace </t>
  </si>
  <si>
    <t>325 achatblue flashed</t>
  </si>
  <si>
    <t>330 graphit</t>
  </si>
  <si>
    <t>834 giallo, 840 grigio, 837 marmos, 841 rosso, 835 sandos, 839 ferro</t>
  </si>
  <si>
    <t xml:space="preserve">8071 </t>
  </si>
  <si>
    <t>319 royal, 825 sherry</t>
  </si>
  <si>
    <t>410 groningen, 429 aardenburg, 430 den haag</t>
  </si>
  <si>
    <t>7370</t>
  </si>
  <si>
    <t>7371</t>
  </si>
  <si>
    <t>Серия KERABIG, glasiert / глазурованная плитка формат 300х150 мм и 600х300 мм</t>
  </si>
  <si>
    <t>Серия ZEITLOS — состаренная поверхность ручная формовка</t>
  </si>
  <si>
    <t>Серия STEINLINGE — состаренная поверхность ручная формовка</t>
  </si>
  <si>
    <t xml:space="preserve">Серия KERAPROTECT — неглазурованная плитка, поверхность под шагрень с посыпкой </t>
  </si>
  <si>
    <t>Серия  KERAVETTE SHINE — glasiert / глазурованная плитка гладкая</t>
  </si>
  <si>
    <t>Серии  KERAVETTE CHROMATIC и FLAME — unglasiert /неглазурованная угловая плитка</t>
  </si>
  <si>
    <t>Серии  KERAVETTE CHROMATIC и FLAME — unglasiert /неглазурованная рядовая плитка гладкая</t>
  </si>
  <si>
    <t>Серия HANDSTRICH — узкая плитка 240 мм, состаренная поверхность ручная формовка</t>
  </si>
  <si>
    <t>Крупноформатная фасадная плитка для цоколя и фасада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</si>
  <si>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</si>
  <si>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</si>
  <si>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</si>
  <si>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72119</t>
  </si>
  <si>
    <t>12330</t>
  </si>
  <si>
    <t>72370</t>
  </si>
  <si>
    <t>50 м2</t>
  </si>
  <si>
    <t xml:space="preserve">72454 </t>
  </si>
  <si>
    <t>72455</t>
  </si>
  <si>
    <t>72456</t>
  </si>
  <si>
    <t>72458</t>
  </si>
  <si>
    <t>951 krios, 952 pidra, 955 eres, 957 kawe Серия Epos</t>
  </si>
  <si>
    <t>RKS</t>
  </si>
  <si>
    <t>Клеящий раствор для приклеивания клинкерной плитки</t>
  </si>
  <si>
    <t>UG</t>
  </si>
  <si>
    <t>Универсальная грунтовка, пр-во Россия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</si>
  <si>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</si>
  <si>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</si>
  <si>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</si>
  <si>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</si>
  <si>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KSE</t>
  </si>
  <si>
    <t>средство для удаления известкового налета, пр-во Германия</t>
  </si>
  <si>
    <t>FM . A</t>
  </si>
  <si>
    <t>FM . F</t>
  </si>
  <si>
    <t>FM . H</t>
  </si>
  <si>
    <t>Цветная смесь для заделки швов, цвет  алебастрово-белый</t>
  </si>
  <si>
    <t>Цветная смесь для заделки швов, цвет тёмно-коричневый</t>
  </si>
  <si>
    <t>Цветная смесь для заделки швов, цвет графитово-чёрный</t>
  </si>
  <si>
    <t>RSS</t>
  </si>
  <si>
    <t xml:space="preserve">Цветной шовный раствор для СФТК с наружным
слоем из керамической плитки, стально-серый                                 </t>
  </si>
  <si>
    <t xml:space="preserve">Цветной шовный раствор для СФТК с наружным
слоем из керамической плитки, белый                                                 </t>
  </si>
  <si>
    <t xml:space="preserve">Цветной шовный раствор для СФТК с наружным
слоем из керамической плитки, бежевый                                            </t>
  </si>
  <si>
    <t xml:space="preserve">Цветной шовный раствор для СФТК с наружным  
слоем из керамической плитки, тёмно-коричневый </t>
  </si>
  <si>
    <t>Пластичные затирки Quick-mix для заполнения швов клинкерной плитки с помощью монтажного пистолетa</t>
  </si>
  <si>
    <t>Растворы Quick-mix для  применения в системе Lobatherm</t>
  </si>
  <si>
    <t>Цена руб./кв.м.</t>
  </si>
  <si>
    <t>Цена руб./за шт.</t>
  </si>
  <si>
    <r>
      <t>140 wei</t>
    </r>
    <r>
      <rPr>
        <sz val="8"/>
        <rFont val="Calibri"/>
        <family val="2"/>
        <charset val="204"/>
      </rPr>
      <t>β</t>
    </r>
  </si>
  <si>
    <t>7753</t>
  </si>
  <si>
    <t>7754</t>
  </si>
  <si>
    <t>330 graphit, 215 patrizienrot, 316 patrizienrot ofenbunt</t>
  </si>
  <si>
    <t>7756</t>
  </si>
  <si>
    <t>7757</t>
  </si>
  <si>
    <t>455 braun-blau, 456 schwarz-blau</t>
  </si>
  <si>
    <t>Цена                            руб./за шт.</t>
  </si>
  <si>
    <t xml:space="preserve">Cменный "носик" для "Шприц-пистолета"    </t>
  </si>
  <si>
    <t>72668</t>
  </si>
  <si>
    <t>Цветной шовный раствор для СФТК с наружным слоем из керамической плитки, графитово-чёрный</t>
  </si>
  <si>
    <t>7760</t>
  </si>
  <si>
    <t>7761</t>
  </si>
  <si>
    <t>8016</t>
  </si>
  <si>
    <t>8018</t>
  </si>
  <si>
    <t>240х52х12</t>
  </si>
  <si>
    <t>440х52х12</t>
  </si>
  <si>
    <t>KONTUR EG</t>
  </si>
  <si>
    <t>KONTUR СG</t>
  </si>
  <si>
    <t>8020</t>
  </si>
  <si>
    <t>KONTUR WS</t>
  </si>
  <si>
    <t>240х71х12</t>
  </si>
  <si>
    <t>240х52х71х12</t>
  </si>
  <si>
    <t>FM . B</t>
  </si>
  <si>
    <t>FM . С</t>
  </si>
  <si>
    <t>FM . D</t>
  </si>
  <si>
    <t>FM . E</t>
  </si>
  <si>
    <t>Цветная смесь для заделки швов светло-бежевый</t>
  </si>
  <si>
    <t>Цветная смесь для заделки швов светло-серый</t>
  </si>
  <si>
    <t>Цветная смесь для заделки швов графитово-серый</t>
  </si>
  <si>
    <t>Цветная смесь для заделки швов антрацитово-серый</t>
  </si>
  <si>
    <t>FM . T</t>
  </si>
  <si>
    <t>Цветная смесь для заделки швов стально-серый</t>
  </si>
  <si>
    <t>Серия RIEGEL 50, узкая плитка ригель-формат, длина 490 мм</t>
  </si>
  <si>
    <t>Серия Glanzstueck — узкая плитка ригель-формат, длина 440 мм</t>
  </si>
  <si>
    <t>825 sherry</t>
  </si>
  <si>
    <t>Серия  STILTREU, неглазурованная плитка с поверхностью "used look"</t>
  </si>
  <si>
    <t>Серия KONTUR — неглазурованная плитка</t>
  </si>
  <si>
    <t xml:space="preserve">415 breda, 416 rotterdam, 405 amsterdam, 417 eindhoven </t>
  </si>
  <si>
    <t>415 breda, 416 rotterdam, 405 amsterdam, 417 eindhoven, 410 groningen, 429 aardenburg, 430 den haag</t>
  </si>
  <si>
    <t>351 kalkbrand, 352 kupferschmelz, 353 eisenrost, 354 bronzebruch, 356 erdfeuer, 357 backstein, 359 kohlenglanz</t>
  </si>
  <si>
    <t>120 beige, СЕРИЯ STALOTEC</t>
  </si>
  <si>
    <t>склад Ногинск</t>
  </si>
  <si>
    <t>8122</t>
  </si>
  <si>
    <t>320 sandgelb* - по запросу!!!</t>
  </si>
  <si>
    <t>230 grau* - по запросу!!!</t>
  </si>
  <si>
    <t>238 aluminium matt* - по запросу!!!</t>
  </si>
  <si>
    <t>8145</t>
  </si>
  <si>
    <t>8140</t>
  </si>
  <si>
    <t>650 eisenschwarz, 651 aschgrau, 652 moorbraun, 653 kupferrot, 654 flammenrot, 655 violettrot</t>
  </si>
  <si>
    <t>650 eisenschwarz, 651 aschgrau, 652 moorbraun</t>
  </si>
  <si>
    <t>670 sandweiss, 671 kornbeige, 672 zinngrau</t>
  </si>
  <si>
    <t>470 beige engobiert, 471 beige-bunt engobiert, 472 grau engobiert, 473 grau-bunt engobiert</t>
  </si>
  <si>
    <t>470 beige engobiert,472 grau engobiert</t>
  </si>
  <si>
    <t xml:space="preserve">480 beigebrand, 481 sandbrand, 482 graubrand, 483 braunbrand </t>
  </si>
  <si>
    <t>490 sandgrau, 491 erdgrau, 492 orange-bunt, 493 hellrot-bunt, 494 rot-bunt - Акция!</t>
  </si>
  <si>
    <t>СНЯТО С ПРОИЗВОДСТВА!!! РАСПРОДАЖА ОСТАТКОВ!!!</t>
  </si>
  <si>
    <t xml:space="preserve">140 weiβ, 210 braun, 215 patrizienrot, 316 patrizienrot ofenbunt, 318 palace, 325 achatblue flashed, 330 graphit, 336 metallic black </t>
  </si>
  <si>
    <t>372 amberbeige, 374 shabbyrot, 376platinschwarz, 371 silberbeige, 375 platingrau, 377 platinbraun</t>
  </si>
  <si>
    <t>351 kalkbrand,  353 eisenrost, 355 sandschmelz, 357 backstein</t>
  </si>
  <si>
    <t>352 kupferschmelz, 353 eisenrost, 354 bronzebruch, 356 erdfeuer, 357 backstein, 355 sandschmelz, 351 kalkbrand, 237 austerrauch, 360 onyxstaub, 368 sepiaquarz, 359 kohlenglanz</t>
  </si>
  <si>
    <t>237 austerrauch, 359 kohlenglanz</t>
  </si>
  <si>
    <t>352 kupferschmelz, 353 eisenrost, 354 bronzebruch, 356 erdfeuer, 357 backstein, 359 kohlenglanz, 237 austerrauch, 351 kalkbrand, 355 sandschmelz, 360 onyxstaub, 368 sepiaquarz</t>
  </si>
  <si>
    <t>454 creme-weiß used look</t>
  </si>
  <si>
    <t>450 gold-wiess, 451 gold-braun</t>
  </si>
  <si>
    <t>453 silber-schwarz</t>
  </si>
  <si>
    <t>Glanzstueck N 5</t>
  </si>
  <si>
    <t>Glanzstueck N 1, Glanzstueck N 2, Glanzstueck N 3, Glanzstueck N 4, Glanzstueck N 6, Glanzstueck N 7</t>
  </si>
  <si>
    <t>Glanzstueck N 1, Glanzstueck N 2, Glanzstueck N 4, Glanzstueck N 3, Glanzstueck N 6, Glanzstueck N 7</t>
  </si>
  <si>
    <t>Серия BRICKWERK</t>
  </si>
  <si>
    <t>Серия WASSERBRAND</t>
  </si>
  <si>
    <t>KS 14 braun-bunt,KS 13 tabakbraun, KS 16 eres, KS 17 pidra</t>
  </si>
  <si>
    <t>плитка (цвета 705, 710, 755, 727) Серия Aera</t>
  </si>
  <si>
    <t>плитка крупный формат (только 951, 952) Серия Epos</t>
  </si>
  <si>
    <t>KS18 schildpatt, KS19 marble, KS20 granite, KS21 wood</t>
  </si>
  <si>
    <t>524 male</t>
  </si>
  <si>
    <t>490 sandgrau, 491 erdgrau, 492 orange-bunt, 493 hellrot-bunt, 494 rot-bunt</t>
  </si>
  <si>
    <t>Серия ZEITLOS, 239х65х16</t>
  </si>
  <si>
    <t xml:space="preserve"> 413 utrecht</t>
  </si>
  <si>
    <t>413 utrecht</t>
  </si>
  <si>
    <t>200 Saumon</t>
  </si>
  <si>
    <t>E 361 naturrot</t>
  </si>
  <si>
    <t>E 305 puma</t>
  </si>
  <si>
    <t xml:space="preserve">E 345 rot bunt </t>
  </si>
  <si>
    <t>320 sandgelb*, 230 grau*, 238 aluminium matt* - цвета по запросу!</t>
  </si>
  <si>
    <t>8024</t>
  </si>
  <si>
    <t>8025</t>
  </si>
  <si>
    <t>7415</t>
  </si>
  <si>
    <t>7416</t>
  </si>
  <si>
    <t>8463</t>
  </si>
  <si>
    <t>72457</t>
  </si>
  <si>
    <t>Цветной шовный раствор для СФТК, светло-коричневый</t>
  </si>
  <si>
    <t xml:space="preserve">  (действителен с 01.01.2022)</t>
  </si>
  <si>
    <t>452 silber-grau used look, 454 creme-weiss</t>
  </si>
  <si>
    <t>240х115х52х12</t>
  </si>
  <si>
    <t>8003</t>
  </si>
  <si>
    <t>8114</t>
  </si>
  <si>
    <t>240х52х115х12</t>
  </si>
  <si>
    <t>8000</t>
  </si>
  <si>
    <t>653 kupferrot, 654 flammenrot, 655 violettrot</t>
  </si>
  <si>
    <t>8147</t>
  </si>
  <si>
    <t>240115х71х12</t>
  </si>
  <si>
    <t>8142</t>
  </si>
  <si>
    <t>8151</t>
  </si>
  <si>
    <t>8150</t>
  </si>
  <si>
    <t>240х71х115х12</t>
  </si>
  <si>
    <t>240х115х71х12</t>
  </si>
  <si>
    <t>240х50х115х12</t>
  </si>
  <si>
    <t>307 weizengelb, 316 patrizierrot ofenbunt, 215 rot СЕРИЯ TERRA</t>
  </si>
  <si>
    <t>Прайс-лист 2022 на фасадную плитку Stroeher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</si>
</sst>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"/>
    <numFmt numFmtId="165" formatCode="#,##0.00&quot;р.&quot;"/>
    <numFmt numFmtId="166" formatCode="#,##0.00\ [$€-1]"/>
    <numFmt numFmtId="167" formatCode="_-* #,##0.00\ [$€-1]_-;\-* #,##0.00\ [$€-1]_-;_-* &quot;-&quot;??\ [$€-1]_-;_-@_-"/>
  </numFmts>
  <fonts count="52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 Black"/>
      <family val="2"/>
      <charset val="204"/>
    </font>
    <font>
      <b/>
      <sz val="22"/>
      <name val="Tahoma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2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4" fontId="43" fillId="0" borderId="0" applyFont="0" applyFill="0" applyBorder="0" applyAlignment="0" applyProtection="0"/>
  </cellStyleXfs>
  <cellXfs count="574">
    <xf numFmtId="0" fontId="0" fillId="0" borderId="0" xfId="0"/>
    <xf numFmtId="0" fontId="14" fillId="0" borderId="0" xfId="0" applyFont="1"/>
    <xf numFmtId="0" fontId="13" fillId="0" borderId="0" xfId="0" applyFont="1"/>
    <xf numFmtId="0" fontId="0" fillId="0" borderId="0" xfId="0" applyBorder="1"/>
    <xf numFmtId="0" fontId="14" fillId="0" borderId="0" xfId="0" applyFont="1" applyBorder="1"/>
    <xf numFmtId="0" fontId="1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5" fillId="0" borderId="0" xfId="0" applyFont="1" applyFill="1" applyAlignment="1">
      <alignment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0" fillId="0" borderId="0" xfId="0" applyFont="1"/>
    <xf numFmtId="0" fontId="26" fillId="0" borderId="0" xfId="0" applyFont="1" applyFill="1" applyAlignment="1">
      <alignment vertical="center"/>
    </xf>
    <xf numFmtId="0" fontId="32" fillId="0" borderId="0" xfId="0" applyFont="1" applyBorder="1"/>
    <xf numFmtId="0" fontId="32" fillId="0" borderId="0" xfId="0" applyFont="1"/>
    <xf numFmtId="0" fontId="33" fillId="0" borderId="20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35" fillId="0" borderId="0" xfId="0" applyFont="1"/>
    <xf numFmtId="0" fontId="2" fillId="0" borderId="0" xfId="0" applyFont="1" applyFill="1" applyAlignment="1">
      <alignment vertical="center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center" vertical="center" wrapText="1"/>
    </xf>
    <xf numFmtId="164" fontId="37" fillId="0" borderId="23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164" fontId="37" fillId="0" borderId="21" xfId="0" applyNumberFormat="1" applyFont="1" applyFill="1" applyBorder="1" applyAlignment="1">
      <alignment horizontal="center" vertical="center" wrapText="1"/>
    </xf>
    <xf numFmtId="49" fontId="38" fillId="0" borderId="23" xfId="0" applyNumberFormat="1" applyFont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vertical="center"/>
      <protection locked="0"/>
    </xf>
    <xf numFmtId="0" fontId="29" fillId="0" borderId="31" xfId="0" applyNumberFormat="1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39" fillId="0" borderId="32" xfId="2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39" fillId="0" borderId="45" xfId="2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39" fillId="0" borderId="46" xfId="2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29" fillId="0" borderId="44" xfId="0" applyNumberFormat="1" applyFont="1" applyFill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41" fillId="0" borderId="0" xfId="0" applyFont="1"/>
    <xf numFmtId="49" fontId="10" fillId="0" borderId="23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4" fillId="0" borderId="6" xfId="0" applyFont="1" applyBorder="1"/>
    <xf numFmtId="49" fontId="10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31" fillId="0" borderId="0" xfId="0" applyNumberFormat="1" applyFont="1" applyFill="1" applyBorder="1"/>
    <xf numFmtId="165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5" fontId="28" fillId="0" borderId="22" xfId="0" applyNumberFormat="1" applyFont="1" applyBorder="1" applyAlignment="1">
      <alignment horizontal="center" vertical="center" wrapText="1"/>
    </xf>
    <xf numFmtId="165" fontId="28" fillId="0" borderId="22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horizontal="center" vertical="center" wrapText="1"/>
    </xf>
    <xf numFmtId="165" fontId="28" fillId="0" borderId="2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5" fontId="28" fillId="7" borderId="1" xfId="0" applyNumberFormat="1" applyFont="1" applyFill="1" applyBorder="1" applyAlignment="1">
      <alignment horizontal="center" vertical="center" wrapText="1"/>
    </xf>
    <xf numFmtId="165" fontId="28" fillId="7" borderId="3" xfId="0" applyNumberFormat="1" applyFont="1" applyFill="1" applyBorder="1" applyAlignment="1">
      <alignment horizontal="center" vertical="center" wrapText="1"/>
    </xf>
    <xf numFmtId="165" fontId="28" fillId="0" borderId="23" xfId="0" applyNumberFormat="1" applyFont="1" applyFill="1" applyBorder="1" applyAlignment="1">
      <alignment horizontal="center" vertical="center"/>
    </xf>
    <xf numFmtId="165" fontId="28" fillId="0" borderId="20" xfId="2" applyNumberFormat="1" applyFont="1" applyFill="1" applyBorder="1" applyAlignment="1" applyProtection="1">
      <alignment horizontal="center" vertical="center"/>
      <protection locked="0"/>
    </xf>
    <xf numFmtId="165" fontId="28" fillId="0" borderId="17" xfId="0" applyNumberFormat="1" applyFont="1" applyFill="1" applyBorder="1" applyAlignment="1">
      <alignment horizontal="center" vertical="center"/>
    </xf>
    <xf numFmtId="165" fontId="28" fillId="0" borderId="17" xfId="2" applyNumberFormat="1" applyFont="1" applyFill="1" applyBorder="1" applyAlignment="1" applyProtection="1">
      <alignment horizontal="center" vertical="center"/>
      <protection locked="0"/>
    </xf>
    <xf numFmtId="165" fontId="28" fillId="0" borderId="12" xfId="2" applyNumberFormat="1" applyFont="1" applyFill="1" applyBorder="1" applyAlignment="1" applyProtection="1">
      <alignment horizontal="center" vertical="center"/>
      <protection locked="0"/>
    </xf>
    <xf numFmtId="165" fontId="28" fillId="0" borderId="47" xfId="0" applyNumberFormat="1" applyFont="1" applyFill="1" applyBorder="1" applyAlignment="1">
      <alignment horizontal="center" vertical="center"/>
    </xf>
    <xf numFmtId="165" fontId="28" fillId="0" borderId="21" xfId="0" applyNumberFormat="1" applyFont="1" applyFill="1" applyBorder="1" applyAlignment="1">
      <alignment horizontal="center" vertical="center"/>
    </xf>
    <xf numFmtId="165" fontId="28" fillId="8" borderId="2" xfId="2" applyNumberFormat="1" applyFont="1" applyFill="1" applyBorder="1" applyAlignment="1" applyProtection="1">
      <alignment horizontal="center" vertical="center"/>
      <protection locked="0"/>
    </xf>
    <xf numFmtId="165" fontId="28" fillId="8" borderId="3" xfId="2" applyNumberFormat="1" applyFont="1" applyFill="1" applyBorder="1" applyAlignment="1" applyProtection="1">
      <alignment horizontal="center" vertical="center"/>
      <protection locked="0"/>
    </xf>
    <xf numFmtId="165" fontId="28" fillId="0" borderId="0" xfId="2" applyNumberFormat="1" applyFont="1" applyFill="1" applyBorder="1" applyAlignment="1" applyProtection="1">
      <alignment horizontal="center" vertical="center"/>
      <protection locked="0"/>
    </xf>
    <xf numFmtId="165" fontId="28" fillId="0" borderId="0" xfId="0" applyNumberFormat="1" applyFont="1" applyFill="1" applyBorder="1" applyAlignment="1">
      <alignment horizontal="left" vertical="center"/>
    </xf>
    <xf numFmtId="165" fontId="28" fillId="0" borderId="0" xfId="0" applyNumberFormat="1" applyFont="1" applyAlignment="1">
      <alignment horizontal="center" vertical="center"/>
    </xf>
    <xf numFmtId="165" fontId="31" fillId="0" borderId="0" xfId="0" applyNumberFormat="1" applyFont="1" applyFill="1"/>
    <xf numFmtId="165" fontId="4" fillId="0" borderId="35" xfId="0" applyNumberFormat="1" applyFont="1" applyFill="1" applyBorder="1" applyAlignment="1">
      <alignment vertical="center"/>
    </xf>
    <xf numFmtId="165" fontId="4" fillId="0" borderId="50" xfId="0" applyNumberFormat="1" applyFont="1" applyFill="1" applyBorder="1" applyAlignment="1">
      <alignment vertical="center"/>
    </xf>
    <xf numFmtId="44" fontId="4" fillId="0" borderId="42" xfId="0" applyNumberFormat="1" applyFont="1" applyFill="1" applyBorder="1" applyAlignment="1">
      <alignment horizontal="center" vertical="center"/>
    </xf>
    <xf numFmtId="44" fontId="4" fillId="0" borderId="39" xfId="0" applyNumberFormat="1" applyFont="1" applyFill="1" applyBorder="1" applyAlignment="1">
      <alignment horizontal="center" vertical="center"/>
    </xf>
    <xf numFmtId="44" fontId="4" fillId="0" borderId="33" xfId="0" applyNumberFormat="1" applyFont="1" applyFill="1" applyBorder="1" applyAlignment="1">
      <alignment horizontal="right" vertical="center"/>
    </xf>
    <xf numFmtId="44" fontId="4" fillId="0" borderId="43" xfId="0" applyNumberFormat="1" applyFont="1" applyFill="1" applyBorder="1" applyAlignment="1">
      <alignment horizontal="right" vertical="center"/>
    </xf>
    <xf numFmtId="44" fontId="4" fillId="0" borderId="37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wrapText="1"/>
    </xf>
    <xf numFmtId="166" fontId="28" fillId="0" borderId="21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6" fontId="36" fillId="0" borderId="21" xfId="0" applyNumberFormat="1" applyFont="1" applyFill="1" applyBorder="1" applyAlignment="1">
      <alignment horizontal="center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4" fontId="37" fillId="0" borderId="12" xfId="0" applyNumberFormat="1" applyFont="1" applyFill="1" applyBorder="1" applyAlignment="1">
      <alignment horizontal="center" vertical="center" wrapText="1"/>
    </xf>
    <xf numFmtId="166" fontId="36" fillId="0" borderId="12" xfId="0" applyNumberFormat="1" applyFont="1" applyFill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5" fontId="28" fillId="0" borderId="34" xfId="0" applyNumberFormat="1" applyFont="1" applyFill="1" applyBorder="1" applyAlignment="1">
      <alignment horizontal="center" vertical="center"/>
    </xf>
    <xf numFmtId="165" fontId="28" fillId="0" borderId="7" xfId="0" applyNumberFormat="1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/>
    </xf>
    <xf numFmtId="165" fontId="36" fillId="0" borderId="0" xfId="0" applyNumberFormat="1" applyFont="1" applyBorder="1" applyAlignment="1">
      <alignment horizontal="center" vertical="center"/>
    </xf>
    <xf numFmtId="165" fontId="36" fillId="0" borderId="11" xfId="0" applyNumberFormat="1" applyFont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 wrapText="1"/>
    </xf>
    <xf numFmtId="164" fontId="33" fillId="6" borderId="23" xfId="0" applyNumberFormat="1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 wrapText="1"/>
    </xf>
    <xf numFmtId="164" fontId="33" fillId="6" borderId="20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/>
    </xf>
    <xf numFmtId="44" fontId="4" fillId="0" borderId="56" xfId="0" applyNumberFormat="1" applyFont="1" applyFill="1" applyBorder="1" applyAlignment="1">
      <alignment horizontal="right" vertical="center"/>
    </xf>
    <xf numFmtId="165" fontId="31" fillId="9" borderId="20" xfId="3" applyNumberFormat="1" applyFont="1" applyFill="1" applyBorder="1" applyAlignment="1">
      <alignment horizontal="center" vertical="center" wrapText="1"/>
    </xf>
    <xf numFmtId="165" fontId="36" fillId="0" borderId="23" xfId="3" applyNumberFormat="1" applyFont="1" applyBorder="1" applyAlignment="1">
      <alignment horizontal="center" vertical="center" wrapText="1"/>
    </xf>
    <xf numFmtId="165" fontId="36" fillId="0" borderId="11" xfId="3" applyNumberFormat="1" applyFont="1" applyFill="1" applyBorder="1" applyAlignment="1">
      <alignment horizontal="center" vertical="center" wrapText="1"/>
    </xf>
    <xf numFmtId="165" fontId="31" fillId="9" borderId="23" xfId="3" applyNumberFormat="1" applyFont="1" applyFill="1" applyBorder="1" applyAlignment="1">
      <alignment horizontal="center" vertical="center" wrapText="1"/>
    </xf>
    <xf numFmtId="166" fontId="28" fillId="0" borderId="15" xfId="3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37" fillId="2" borderId="24" xfId="0" applyFont="1" applyFill="1" applyBorder="1" applyAlignment="1">
      <alignment horizontal="center" vertical="center" wrapText="1"/>
    </xf>
    <xf numFmtId="165" fontId="28" fillId="0" borderId="23" xfId="3" applyNumberFormat="1" applyFont="1" applyFill="1" applyBorder="1" applyAlignment="1">
      <alignment horizontal="center" vertical="center" wrapText="1"/>
    </xf>
    <xf numFmtId="165" fontId="28" fillId="0" borderId="21" xfId="3" applyNumberFormat="1" applyFont="1" applyFill="1" applyBorder="1" applyAlignment="1">
      <alignment horizontal="center" vertical="center" wrapText="1"/>
    </xf>
    <xf numFmtId="165" fontId="28" fillId="0" borderId="11" xfId="3" applyNumberFormat="1" applyFont="1" applyFill="1" applyBorder="1" applyAlignment="1">
      <alignment horizontal="center" vertical="center" wrapText="1"/>
    </xf>
    <xf numFmtId="165" fontId="28" fillId="0" borderId="20" xfId="3" applyNumberFormat="1" applyFont="1" applyFill="1" applyBorder="1" applyAlignment="1">
      <alignment horizontal="center" vertical="center" wrapText="1"/>
    </xf>
    <xf numFmtId="165" fontId="28" fillId="0" borderId="15" xfId="3" applyNumberFormat="1" applyFont="1" applyFill="1" applyBorder="1" applyAlignment="1">
      <alignment horizontal="center" vertical="center" wrapText="1"/>
    </xf>
    <xf numFmtId="165" fontId="36" fillId="0" borderId="15" xfId="3" applyNumberFormat="1" applyFont="1" applyFill="1" applyBorder="1" applyAlignment="1">
      <alignment horizontal="center" vertical="center" wrapText="1"/>
    </xf>
    <xf numFmtId="165" fontId="28" fillId="0" borderId="32" xfId="3" applyNumberFormat="1" applyFont="1" applyFill="1" applyBorder="1" applyAlignment="1">
      <alignment horizontal="center" vertical="center" wrapText="1"/>
    </xf>
    <xf numFmtId="165" fontId="36" fillId="0" borderId="23" xfId="3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65" fontId="28" fillId="0" borderId="23" xfId="3" applyNumberFormat="1" applyFont="1" applyBorder="1" applyAlignment="1">
      <alignment horizontal="center" vertical="center" wrapText="1"/>
    </xf>
    <xf numFmtId="165" fontId="28" fillId="0" borderId="21" xfId="3" applyNumberFormat="1" applyFont="1" applyBorder="1" applyAlignment="1">
      <alignment horizontal="center" vertical="center" wrapText="1"/>
    </xf>
    <xf numFmtId="165" fontId="31" fillId="9" borderId="17" xfId="3" applyNumberFormat="1" applyFont="1" applyFill="1" applyBorder="1" applyAlignment="1">
      <alignment horizontal="center" vertical="center" wrapText="1"/>
    </xf>
    <xf numFmtId="165" fontId="28" fillId="0" borderId="17" xfId="3" applyNumberFormat="1" applyFont="1" applyBorder="1" applyAlignment="1">
      <alignment horizontal="center" vertical="center" wrapText="1"/>
    </xf>
    <xf numFmtId="165" fontId="28" fillId="0" borderId="47" xfId="3" applyNumberFormat="1" applyFont="1" applyBorder="1" applyAlignment="1">
      <alignment horizontal="center" vertical="center" wrapText="1"/>
    </xf>
    <xf numFmtId="165" fontId="28" fillId="0" borderId="20" xfId="3" applyNumberFormat="1" applyFont="1" applyBorder="1" applyAlignment="1">
      <alignment horizontal="center" vertical="center" wrapText="1"/>
    </xf>
    <xf numFmtId="165" fontId="36" fillId="0" borderId="12" xfId="3" applyNumberFormat="1" applyFont="1" applyBorder="1" applyAlignment="1">
      <alignment horizontal="center" vertical="center" wrapText="1"/>
    </xf>
    <xf numFmtId="165" fontId="28" fillId="6" borderId="34" xfId="3" applyNumberFormat="1" applyFont="1" applyFill="1" applyBorder="1" applyAlignment="1">
      <alignment horizontal="center" vertical="center" wrapText="1"/>
    </xf>
    <xf numFmtId="165" fontId="28" fillId="6" borderId="9" xfId="3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165" fontId="28" fillId="0" borderId="24" xfId="3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5" fontId="28" fillId="0" borderId="34" xfId="3" applyNumberFormat="1" applyFont="1" applyBorder="1" applyAlignment="1">
      <alignment horizontal="center" vertical="center" wrapText="1"/>
    </xf>
    <xf numFmtId="165" fontId="28" fillId="0" borderId="23" xfId="0" applyNumberFormat="1" applyFont="1" applyFill="1" applyBorder="1" applyAlignment="1">
      <alignment horizontal="center" vertical="center" wrapText="1"/>
    </xf>
    <xf numFmtId="165" fontId="31" fillId="9" borderId="21" xfId="0" applyNumberFormat="1" applyFont="1" applyFill="1" applyBorder="1" applyAlignment="1">
      <alignment horizontal="center" vertical="center" wrapText="1"/>
    </xf>
    <xf numFmtId="165" fontId="31" fillId="9" borderId="8" xfId="3" applyNumberFormat="1" applyFont="1" applyFill="1" applyBorder="1" applyAlignment="1">
      <alignment horizontal="center" vertical="center" wrapText="1"/>
    </xf>
    <xf numFmtId="49" fontId="31" fillId="9" borderId="36" xfId="0" applyNumberFormat="1" applyFont="1" applyFill="1" applyBorder="1" applyAlignment="1">
      <alignment horizontal="center" vertical="center" wrapText="1"/>
    </xf>
    <xf numFmtId="49" fontId="31" fillId="9" borderId="21" xfId="0" applyNumberFormat="1" applyFont="1" applyFill="1" applyBorder="1" applyAlignment="1">
      <alignment horizontal="center" vertical="center" wrapText="1"/>
    </xf>
    <xf numFmtId="165" fontId="31" fillId="9" borderId="12" xfId="3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164" fontId="11" fillId="0" borderId="48" xfId="0" applyNumberFormat="1" applyFont="1" applyBorder="1" applyAlignment="1">
      <alignment horizontal="center" vertical="center" wrapText="1"/>
    </xf>
    <xf numFmtId="166" fontId="28" fillId="0" borderId="48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39" fillId="0" borderId="0" xfId="0" applyFont="1"/>
    <xf numFmtId="165" fontId="28" fillId="0" borderId="12" xfId="0" applyNumberFormat="1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7" fontId="28" fillId="0" borderId="20" xfId="3" applyNumberFormat="1" applyFont="1" applyFill="1" applyBorder="1" applyAlignment="1">
      <alignment horizontal="center" vertical="center" wrapText="1"/>
    </xf>
    <xf numFmtId="165" fontId="36" fillId="0" borderId="20" xfId="3" applyNumberFormat="1" applyFont="1" applyFill="1" applyBorder="1" applyAlignment="1">
      <alignment horizontal="center" vertical="center" wrapText="1"/>
    </xf>
    <xf numFmtId="165" fontId="28" fillId="0" borderId="25" xfId="3" applyNumberFormat="1" applyFont="1" applyFill="1" applyBorder="1" applyAlignment="1">
      <alignment horizontal="center" vertical="center" wrapText="1"/>
    </xf>
    <xf numFmtId="167" fontId="28" fillId="0" borderId="0" xfId="3" applyNumberFormat="1" applyFont="1" applyFill="1" applyBorder="1" applyAlignment="1">
      <alignment horizontal="center" vertical="center" wrapText="1"/>
    </xf>
    <xf numFmtId="167" fontId="28" fillId="0" borderId="26" xfId="3" applyNumberFormat="1" applyFont="1" applyFill="1" applyBorder="1" applyAlignment="1">
      <alignment horizontal="center" vertical="center" wrapText="1"/>
    </xf>
    <xf numFmtId="165" fontId="28" fillId="0" borderId="17" xfId="3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49" fontId="31" fillId="9" borderId="16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center" vertical="center" wrapText="1"/>
    </xf>
    <xf numFmtId="165" fontId="31" fillId="9" borderId="9" xfId="3" applyNumberFormat="1" applyFont="1" applyFill="1" applyBorder="1" applyAlignment="1">
      <alignment horizontal="center" vertical="center" wrapText="1"/>
    </xf>
    <xf numFmtId="49" fontId="31" fillId="9" borderId="10" xfId="0" applyNumberFormat="1" applyFont="1" applyFill="1" applyBorder="1" applyAlignment="1">
      <alignment horizontal="center" vertical="center" wrapText="1"/>
    </xf>
    <xf numFmtId="49" fontId="31" fillId="9" borderId="12" xfId="0" applyNumberFormat="1" applyFont="1" applyFill="1" applyBorder="1" applyAlignment="1">
      <alignment horizontal="center" vertical="center" wrapText="1"/>
    </xf>
    <xf numFmtId="166" fontId="31" fillId="9" borderId="12" xfId="0" applyNumberFormat="1" applyFont="1" applyFill="1" applyBorder="1" applyAlignment="1">
      <alignment horizontal="center" vertical="center" wrapText="1"/>
    </xf>
    <xf numFmtId="165" fontId="31" fillId="9" borderId="24" xfId="3" applyNumberFormat="1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49" fontId="31" fillId="9" borderId="34" xfId="0" applyNumberFormat="1" applyFont="1" applyFill="1" applyBorder="1" applyAlignment="1">
      <alignment horizontal="center" vertical="center" wrapText="1"/>
    </xf>
    <xf numFmtId="49" fontId="31" fillId="9" borderId="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36" fillId="0" borderId="20" xfId="3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49" fontId="31" fillId="9" borderId="23" xfId="0" applyNumberFormat="1" applyFont="1" applyFill="1" applyBorder="1" applyAlignment="1">
      <alignment horizontal="center" vertical="center"/>
    </xf>
    <xf numFmtId="165" fontId="31" fillId="9" borderId="32" xfId="3" applyNumberFormat="1" applyFont="1" applyFill="1" applyBorder="1" applyAlignment="1">
      <alignment horizontal="center" vertical="center" wrapText="1"/>
    </xf>
    <xf numFmtId="49" fontId="31" fillId="9" borderId="21" xfId="0" applyNumberFormat="1" applyFont="1" applyFill="1" applyBorder="1" applyAlignment="1">
      <alignment horizontal="center" vertical="center"/>
    </xf>
    <xf numFmtId="49" fontId="31" fillId="9" borderId="26" xfId="0" applyNumberFormat="1" applyFont="1" applyFill="1" applyBorder="1" applyAlignment="1">
      <alignment horizontal="center" vertical="center"/>
    </xf>
    <xf numFmtId="165" fontId="31" fillId="9" borderId="26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49" fontId="10" fillId="6" borderId="25" xfId="0" applyNumberFormat="1" applyFont="1" applyFill="1" applyBorder="1" applyAlignment="1">
      <alignment horizontal="center" vertical="center" wrapText="1"/>
    </xf>
    <xf numFmtId="49" fontId="10" fillId="6" borderId="19" xfId="0" applyNumberFormat="1" applyFont="1" applyFill="1" applyBorder="1" applyAlignment="1">
      <alignment horizontal="center" vertical="center" wrapText="1"/>
    </xf>
    <xf numFmtId="49" fontId="28" fillId="6" borderId="23" xfId="0" applyNumberFormat="1" applyFont="1" applyFill="1" applyBorder="1" applyAlignment="1">
      <alignment horizontal="center" vertical="center" wrapText="1"/>
    </xf>
    <xf numFmtId="49" fontId="28" fillId="6" borderId="20" xfId="0" applyNumberFormat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10" fillId="6" borderId="23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164" fontId="11" fillId="6" borderId="23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164" fontId="11" fillId="6" borderId="2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167" fontId="31" fillId="9" borderId="10" xfId="3" applyNumberFormat="1" applyFont="1" applyFill="1" applyBorder="1" applyAlignment="1">
      <alignment horizontal="center" vertical="center" wrapText="1"/>
    </xf>
    <xf numFmtId="49" fontId="31" fillId="9" borderId="2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49" fontId="31" fillId="9" borderId="25" xfId="0" applyNumberFormat="1" applyFont="1" applyFill="1" applyBorder="1" applyAlignment="1">
      <alignment horizontal="center" vertical="center"/>
    </xf>
    <xf numFmtId="165" fontId="31" fillId="9" borderId="21" xfId="3" applyNumberFormat="1" applyFont="1" applyFill="1" applyBorder="1" applyAlignment="1">
      <alignment horizontal="center" vertical="center" wrapText="1"/>
    </xf>
    <xf numFmtId="49" fontId="46" fillId="9" borderId="23" xfId="0" applyNumberFormat="1" applyFont="1" applyFill="1" applyBorder="1" applyAlignment="1">
      <alignment horizontal="center" vertical="center" wrapText="1"/>
    </xf>
    <xf numFmtId="49" fontId="46" fillId="9" borderId="34" xfId="0" applyNumberFormat="1" applyFont="1" applyFill="1" applyBorder="1" applyAlignment="1">
      <alignment horizontal="center" vertical="center" wrapText="1"/>
    </xf>
    <xf numFmtId="0" fontId="47" fillId="9" borderId="34" xfId="0" applyFont="1" applyFill="1" applyBorder="1" applyAlignment="1">
      <alignment horizontal="left" vertical="center" wrapText="1"/>
    </xf>
    <xf numFmtId="0" fontId="47" fillId="9" borderId="25" xfId="0" applyFont="1" applyFill="1" applyBorder="1" applyAlignment="1">
      <alignment horizontal="center" vertical="center" wrapText="1"/>
    </xf>
    <xf numFmtId="0" fontId="47" fillId="9" borderId="23" xfId="0" applyFont="1" applyFill="1" applyBorder="1" applyAlignment="1">
      <alignment horizontal="center" vertical="center" wrapText="1"/>
    </xf>
    <xf numFmtId="164" fontId="47" fillId="9" borderId="23" xfId="0" applyNumberFormat="1" applyFont="1" applyFill="1" applyBorder="1" applyAlignment="1">
      <alignment horizontal="center" vertical="center" wrapText="1"/>
    </xf>
    <xf numFmtId="165" fontId="48" fillId="9" borderId="23" xfId="3" applyNumberFormat="1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9" fontId="46" fillId="9" borderId="24" xfId="0" applyNumberFormat="1" applyFont="1" applyFill="1" applyBorder="1" applyAlignment="1">
      <alignment horizontal="center" vertical="center" wrapText="1"/>
    </xf>
    <xf numFmtId="0" fontId="47" fillId="9" borderId="24" xfId="0" applyFont="1" applyFill="1" applyBorder="1" applyAlignment="1">
      <alignment horizontal="left" vertical="center" wrapText="1"/>
    </xf>
    <xf numFmtId="165" fontId="48" fillId="9" borderId="18" xfId="3" applyNumberFormat="1" applyFont="1" applyFill="1" applyBorder="1" applyAlignment="1">
      <alignment horizontal="center" vertical="center" wrapText="1"/>
    </xf>
    <xf numFmtId="165" fontId="48" fillId="9" borderId="21" xfId="3" applyNumberFormat="1" applyFont="1" applyFill="1" applyBorder="1" applyAlignment="1">
      <alignment horizontal="center" vertical="center" wrapText="1"/>
    </xf>
    <xf numFmtId="165" fontId="48" fillId="9" borderId="20" xfId="3" applyNumberFormat="1" applyFont="1" applyFill="1" applyBorder="1" applyAlignment="1">
      <alignment horizontal="center" vertical="center" wrapText="1"/>
    </xf>
    <xf numFmtId="165" fontId="48" fillId="9" borderId="47" xfId="3" applyNumberFormat="1" applyFont="1" applyFill="1" applyBorder="1" applyAlignment="1">
      <alignment horizontal="center" vertical="center" wrapText="1"/>
    </xf>
    <xf numFmtId="0" fontId="47" fillId="9" borderId="32" xfId="0" applyFont="1" applyFill="1" applyBorder="1" applyAlignment="1">
      <alignment horizontal="left" vertical="center" wrapText="1"/>
    </xf>
    <xf numFmtId="165" fontId="48" fillId="9" borderId="12" xfId="3" applyNumberFormat="1" applyFont="1" applyFill="1" applyBorder="1" applyAlignment="1">
      <alignment horizontal="center" vertical="center" wrapText="1"/>
    </xf>
    <xf numFmtId="165" fontId="48" fillId="9" borderId="17" xfId="3" applyNumberFormat="1" applyFont="1" applyFill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49" fillId="9" borderId="26" xfId="0" applyFont="1" applyFill="1" applyBorder="1" applyAlignment="1">
      <alignment horizontal="center" vertical="center" wrapText="1"/>
    </xf>
    <xf numFmtId="164" fontId="49" fillId="9" borderId="26" xfId="0" applyNumberFormat="1" applyFont="1" applyFill="1" applyBorder="1" applyAlignment="1">
      <alignment horizontal="center" vertical="center" wrapText="1"/>
    </xf>
    <xf numFmtId="0" fontId="50" fillId="9" borderId="32" xfId="0" applyFont="1" applyFill="1" applyBorder="1" applyAlignment="1">
      <alignment horizontal="left" vertical="center" wrapText="1"/>
    </xf>
    <xf numFmtId="0" fontId="50" fillId="9" borderId="16" xfId="0" applyFont="1" applyFill="1" applyBorder="1" applyAlignment="1">
      <alignment horizontal="left" vertical="center" wrapText="1"/>
    </xf>
    <xf numFmtId="0" fontId="50" fillId="9" borderId="51" xfId="0" applyFont="1" applyFill="1" applyBorder="1" applyAlignment="1">
      <alignment horizontal="left" vertical="center" wrapText="1"/>
    </xf>
    <xf numFmtId="0" fontId="50" fillId="9" borderId="10" xfId="0" applyFont="1" applyFill="1" applyBorder="1" applyAlignment="1">
      <alignment horizontal="left" vertical="center" wrapText="1"/>
    </xf>
    <xf numFmtId="0" fontId="50" fillId="9" borderId="15" xfId="0" applyFont="1" applyFill="1" applyBorder="1" applyAlignment="1">
      <alignment horizontal="left" vertical="center" wrapText="1"/>
    </xf>
    <xf numFmtId="0" fontId="50" fillId="9" borderId="36" xfId="0" applyFont="1" applyFill="1" applyBorder="1" applyAlignment="1">
      <alignment horizontal="left" vertical="center" wrapText="1"/>
    </xf>
    <xf numFmtId="49" fontId="44" fillId="9" borderId="32" xfId="0" applyNumberFormat="1" applyFont="1" applyFill="1" applyBorder="1" applyAlignment="1">
      <alignment horizontal="center" vertical="center" wrapText="1"/>
    </xf>
    <xf numFmtId="49" fontId="44" fillId="9" borderId="23" xfId="0" applyNumberFormat="1" applyFont="1" applyFill="1" applyBorder="1" applyAlignment="1">
      <alignment horizontal="center" vertical="center" wrapText="1"/>
    </xf>
    <xf numFmtId="0" fontId="51" fillId="9" borderId="25" xfId="0" applyFont="1" applyFill="1" applyBorder="1" applyAlignment="1">
      <alignment horizontal="left" vertical="center" wrapText="1"/>
    </xf>
    <xf numFmtId="0" fontId="51" fillId="9" borderId="23" xfId="0" applyFont="1" applyFill="1" applyBorder="1" applyAlignment="1">
      <alignment horizontal="center" vertical="center" wrapText="1"/>
    </xf>
    <xf numFmtId="0" fontId="51" fillId="9" borderId="25" xfId="0" applyFont="1" applyFill="1" applyBorder="1" applyAlignment="1">
      <alignment horizontal="center" vertical="center" wrapText="1"/>
    </xf>
    <xf numFmtId="164" fontId="51" fillId="9" borderId="25" xfId="0" applyNumberFormat="1" applyFont="1" applyFill="1" applyBorder="1" applyAlignment="1">
      <alignment horizontal="center" vertical="center" wrapText="1"/>
    </xf>
    <xf numFmtId="165" fontId="31" fillId="9" borderId="23" xfId="0" applyNumberFormat="1" applyFont="1" applyFill="1" applyBorder="1" applyAlignment="1">
      <alignment horizontal="center" vertical="center" wrapText="1"/>
    </xf>
    <xf numFmtId="165" fontId="31" fillId="9" borderId="34" xfId="3" applyNumberFormat="1" applyFont="1" applyFill="1" applyBorder="1" applyAlignment="1">
      <alignment horizontal="center" vertical="center" wrapText="1"/>
    </xf>
    <xf numFmtId="49" fontId="44" fillId="9" borderId="27" xfId="0" applyNumberFormat="1" applyFont="1" applyFill="1" applyBorder="1" applyAlignment="1">
      <alignment horizontal="center" vertical="center" wrapText="1"/>
    </xf>
    <xf numFmtId="49" fontId="44" fillId="9" borderId="11" xfId="0" applyNumberFormat="1" applyFont="1" applyFill="1" applyBorder="1" applyAlignment="1">
      <alignment horizontal="center" vertical="center" wrapText="1"/>
    </xf>
    <xf numFmtId="0" fontId="51" fillId="9" borderId="0" xfId="0" applyFont="1" applyFill="1" applyBorder="1" applyAlignment="1">
      <alignment horizontal="left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51" fillId="9" borderId="0" xfId="0" applyFont="1" applyFill="1" applyBorder="1" applyAlignment="1">
      <alignment horizontal="center" vertical="center" wrapText="1"/>
    </xf>
    <xf numFmtId="164" fontId="51" fillId="9" borderId="0" xfId="0" applyNumberFormat="1" applyFont="1" applyFill="1" applyBorder="1" applyAlignment="1">
      <alignment horizontal="center" vertical="center" wrapText="1"/>
    </xf>
    <xf numFmtId="165" fontId="31" fillId="9" borderId="11" xfId="0" applyNumberFormat="1" applyFont="1" applyFill="1" applyBorder="1" applyAlignment="1">
      <alignment horizontal="center" vertical="center" wrapText="1"/>
    </xf>
    <xf numFmtId="165" fontId="31" fillId="9" borderId="13" xfId="3" applyNumberFormat="1" applyFont="1" applyFill="1" applyBorder="1" applyAlignment="1">
      <alignment horizontal="center" vertical="center" wrapText="1"/>
    </xf>
    <xf numFmtId="0" fontId="50" fillId="9" borderId="26" xfId="0" applyFont="1" applyFill="1" applyBorder="1" applyAlignment="1">
      <alignment horizontal="left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6" xfId="0" applyFont="1" applyFill="1" applyBorder="1" applyAlignment="1">
      <alignment horizontal="center" vertical="center" wrapText="1"/>
    </xf>
    <xf numFmtId="164" fontId="50" fillId="9" borderId="26" xfId="0" applyNumberFormat="1" applyFont="1" applyFill="1" applyBorder="1" applyAlignment="1">
      <alignment horizontal="center" vertical="center" wrapText="1"/>
    </xf>
    <xf numFmtId="0" fontId="51" fillId="9" borderId="48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  <xf numFmtId="164" fontId="51" fillId="9" borderId="12" xfId="0" applyNumberFormat="1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 wrapText="1"/>
    </xf>
    <xf numFmtId="0" fontId="50" fillId="9" borderId="20" xfId="0" applyFont="1" applyFill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center" vertical="center" wrapText="1"/>
    </xf>
    <xf numFmtId="164" fontId="51" fillId="9" borderId="19" xfId="0" applyNumberFormat="1" applyFont="1" applyFill="1" applyBorder="1" applyAlignment="1">
      <alignment horizontal="center" vertical="center" wrapText="1"/>
    </xf>
    <xf numFmtId="0" fontId="50" fillId="9" borderId="47" xfId="0" applyFont="1" applyFill="1" applyBorder="1" applyAlignment="1">
      <alignment horizontal="center" vertical="center" wrapText="1"/>
    </xf>
    <xf numFmtId="0" fontId="50" fillId="9" borderId="55" xfId="0" applyFont="1" applyFill="1" applyBorder="1" applyAlignment="1">
      <alignment horizontal="center" vertical="center" wrapText="1"/>
    </xf>
    <xf numFmtId="164" fontId="51" fillId="9" borderId="55" xfId="0" applyNumberFormat="1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0" fillId="9" borderId="48" xfId="0" applyFont="1" applyFill="1" applyBorder="1" applyAlignment="1">
      <alignment horizontal="center" vertical="center" wrapText="1"/>
    </xf>
    <xf numFmtId="164" fontId="50" fillId="9" borderId="48" xfId="0" applyNumberFormat="1" applyFont="1" applyFill="1" applyBorder="1" applyAlignment="1">
      <alignment horizontal="center" vertical="center" wrapText="1"/>
    </xf>
    <xf numFmtId="0" fontId="50" fillId="9" borderId="17" xfId="0" applyFont="1" applyFill="1" applyBorder="1" applyAlignment="1">
      <alignment horizontal="center" vertical="center" wrapText="1"/>
    </xf>
    <xf numFmtId="0" fontId="50" fillId="9" borderId="18" xfId="0" applyFont="1" applyFill="1" applyBorder="1" applyAlignment="1">
      <alignment horizontal="center" vertical="center" wrapText="1"/>
    </xf>
    <xf numFmtId="164" fontId="50" fillId="9" borderId="18" xfId="0" applyNumberFormat="1" applyFont="1" applyFill="1" applyBorder="1" applyAlignment="1">
      <alignment horizontal="center" vertical="center" wrapText="1"/>
    </xf>
    <xf numFmtId="164" fontId="50" fillId="9" borderId="19" xfId="0" applyNumberFormat="1" applyFont="1" applyFill="1" applyBorder="1" applyAlignment="1">
      <alignment horizontal="center" vertical="center" wrapText="1"/>
    </xf>
    <xf numFmtId="0" fontId="51" fillId="9" borderId="23" xfId="0" applyFont="1" applyFill="1" applyBorder="1" applyAlignment="1">
      <alignment horizontal="left" vertical="center" wrapText="1"/>
    </xf>
    <xf numFmtId="164" fontId="51" fillId="9" borderId="23" xfId="0" applyNumberFormat="1" applyFont="1" applyFill="1" applyBorder="1" applyAlignment="1">
      <alignment horizontal="center" vertical="center" wrapText="1"/>
    </xf>
    <xf numFmtId="165" fontId="31" fillId="9" borderId="15" xfId="3" applyNumberFormat="1" applyFont="1" applyFill="1" applyBorder="1" applyAlignment="1">
      <alignment horizontal="center" vertical="center" wrapText="1"/>
    </xf>
    <xf numFmtId="49" fontId="44" fillId="9" borderId="21" xfId="0" applyNumberFormat="1" applyFont="1" applyFill="1" applyBorder="1" applyAlignment="1">
      <alignment horizontal="center" vertical="center" wrapText="1"/>
    </xf>
    <xf numFmtId="0" fontId="51" fillId="9" borderId="21" xfId="0" applyFont="1" applyFill="1" applyBorder="1" applyAlignment="1">
      <alignment horizontal="left" vertical="center" wrapText="1"/>
    </xf>
    <xf numFmtId="0" fontId="51" fillId="9" borderId="21" xfId="0" applyFont="1" applyFill="1" applyBorder="1" applyAlignment="1">
      <alignment horizontal="center" vertical="center" wrapText="1"/>
    </xf>
    <xf numFmtId="164" fontId="51" fillId="9" borderId="21" xfId="0" applyNumberFormat="1" applyFont="1" applyFill="1" applyBorder="1" applyAlignment="1">
      <alignment horizontal="center" vertical="center" wrapText="1"/>
    </xf>
    <xf numFmtId="165" fontId="31" fillId="9" borderId="10" xfId="3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44" fillId="9" borderId="15" xfId="0" applyNumberFormat="1" applyFont="1" applyFill="1" applyBorder="1" applyAlignment="1">
      <alignment horizontal="center" vertical="center" wrapText="1"/>
    </xf>
    <xf numFmtId="49" fontId="44" fillId="9" borderId="17" xfId="0" applyNumberFormat="1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left" vertical="center" wrapText="1"/>
    </xf>
    <xf numFmtId="0" fontId="51" fillId="9" borderId="17" xfId="0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center" vertical="center" wrapText="1"/>
    </xf>
    <xf numFmtId="164" fontId="51" fillId="9" borderId="18" xfId="0" applyNumberFormat="1" applyFont="1" applyFill="1" applyBorder="1" applyAlignment="1">
      <alignment horizontal="center" vertical="center" wrapText="1"/>
    </xf>
    <xf numFmtId="165" fontId="31" fillId="9" borderId="7" xfId="3" applyNumberFormat="1" applyFont="1" applyFill="1" applyBorder="1" applyAlignment="1">
      <alignment horizontal="center" vertical="center" wrapText="1"/>
    </xf>
    <xf numFmtId="49" fontId="44" fillId="9" borderId="16" xfId="0" applyNumberFormat="1" applyFont="1" applyFill="1" applyBorder="1" applyAlignment="1">
      <alignment horizontal="center" vertical="center" wrapText="1"/>
    </xf>
    <xf numFmtId="49" fontId="44" fillId="9" borderId="20" xfId="0" applyNumberFormat="1" applyFont="1" applyFill="1" applyBorder="1" applyAlignment="1">
      <alignment horizontal="center" vertical="center" wrapText="1"/>
    </xf>
    <xf numFmtId="0" fontId="51" fillId="9" borderId="19" xfId="0" applyFont="1" applyFill="1" applyBorder="1" applyAlignment="1">
      <alignment horizontal="left" vertical="center" wrapText="1"/>
    </xf>
    <xf numFmtId="0" fontId="51" fillId="9" borderId="20" xfId="0" applyFont="1" applyFill="1" applyBorder="1" applyAlignment="1">
      <alignment horizontal="center" vertical="center" wrapText="1"/>
    </xf>
    <xf numFmtId="0" fontId="51" fillId="9" borderId="19" xfId="0" applyFont="1" applyFill="1" applyBorder="1" applyAlignment="1">
      <alignment horizontal="center" vertical="center" wrapText="1"/>
    </xf>
    <xf numFmtId="166" fontId="31" fillId="9" borderId="20" xfId="0" applyNumberFormat="1" applyFont="1" applyFill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left" vertical="center" wrapText="1"/>
    </xf>
    <xf numFmtId="0" fontId="50" fillId="9" borderId="48" xfId="0" applyFont="1" applyFill="1" applyBorder="1" applyAlignment="1">
      <alignment horizontal="left" vertical="center" wrapText="1"/>
    </xf>
    <xf numFmtId="164" fontId="51" fillId="9" borderId="20" xfId="0" applyNumberFormat="1" applyFont="1" applyFill="1" applyBorder="1" applyAlignment="1">
      <alignment horizontal="center" vertical="center" wrapText="1"/>
    </xf>
    <xf numFmtId="49" fontId="44" fillId="9" borderId="12" xfId="0" applyNumberFormat="1" applyFont="1" applyFill="1" applyBorder="1" applyAlignment="1">
      <alignment horizontal="center" vertical="center" wrapText="1"/>
    </xf>
    <xf numFmtId="166" fontId="31" fillId="9" borderId="15" xfId="3" applyNumberFormat="1" applyFont="1" applyFill="1" applyBorder="1" applyAlignment="1">
      <alignment horizontal="center" vertical="center" wrapText="1"/>
    </xf>
    <xf numFmtId="166" fontId="31" fillId="9" borderId="21" xfId="0" applyNumberFormat="1" applyFont="1" applyFill="1" applyBorder="1" applyAlignment="1">
      <alignment horizontal="center" vertical="center" wrapText="1"/>
    </xf>
    <xf numFmtId="49" fontId="44" fillId="9" borderId="19" xfId="0" applyNumberFormat="1" applyFont="1" applyFill="1" applyBorder="1" applyAlignment="1">
      <alignment horizontal="center" vertical="center" wrapText="1"/>
    </xf>
    <xf numFmtId="0" fontId="51" fillId="9" borderId="20" xfId="0" applyFont="1" applyFill="1" applyBorder="1" applyAlignment="1">
      <alignment vertical="center" wrapText="1"/>
    </xf>
    <xf numFmtId="164" fontId="50" fillId="9" borderId="20" xfId="0" applyNumberFormat="1" applyFont="1" applyFill="1" applyBorder="1" applyAlignment="1">
      <alignment horizontal="center" vertical="center" wrapText="1"/>
    </xf>
    <xf numFmtId="49" fontId="44" fillId="9" borderId="26" xfId="0" applyNumberFormat="1" applyFont="1" applyFill="1" applyBorder="1" applyAlignment="1">
      <alignment horizontal="center" vertical="center" wrapText="1"/>
    </xf>
    <xf numFmtId="0" fontId="51" fillId="9" borderId="21" xfId="0" applyFont="1" applyFill="1" applyBorder="1" applyAlignment="1">
      <alignment vertical="center" wrapText="1"/>
    </xf>
    <xf numFmtId="164" fontId="50" fillId="9" borderId="21" xfId="0" applyNumberFormat="1" applyFont="1" applyFill="1" applyBorder="1" applyAlignment="1">
      <alignment horizontal="center" vertical="center" wrapText="1"/>
    </xf>
    <xf numFmtId="0" fontId="51" fillId="9" borderId="23" xfId="0" applyFont="1" applyFill="1" applyBorder="1" applyAlignment="1">
      <alignment vertical="center" wrapText="1"/>
    </xf>
    <xf numFmtId="0" fontId="51" fillId="9" borderId="34" xfId="0" applyFont="1" applyFill="1" applyBorder="1" applyAlignment="1">
      <alignment horizontal="center" vertical="center" wrapText="1"/>
    </xf>
    <xf numFmtId="49" fontId="44" fillId="9" borderId="10" xfId="0" applyNumberFormat="1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vertical="center" wrapText="1"/>
    </xf>
    <xf numFmtId="0" fontId="51" fillId="9" borderId="24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left" vertical="center" wrapText="1"/>
    </xf>
    <xf numFmtId="0" fontId="50" fillId="9" borderId="12" xfId="0" applyFont="1" applyFill="1" applyBorder="1" applyAlignment="1">
      <alignment vertical="center" wrapText="1"/>
    </xf>
    <xf numFmtId="164" fontId="50" fillId="9" borderId="23" xfId="0" applyNumberFormat="1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/>
    </xf>
    <xf numFmtId="0" fontId="50" fillId="9" borderId="23" xfId="0" applyFont="1" applyFill="1" applyBorder="1" applyAlignment="1">
      <alignment horizontal="center" vertical="center"/>
    </xf>
    <xf numFmtId="164" fontId="50" fillId="9" borderId="23" xfId="0" applyNumberFormat="1" applyFont="1" applyFill="1" applyBorder="1" applyAlignment="1">
      <alignment horizontal="center" vertical="center"/>
    </xf>
    <xf numFmtId="0" fontId="50" fillId="9" borderId="26" xfId="0" applyFont="1" applyFill="1" applyBorder="1" applyAlignment="1">
      <alignment horizontal="center" vertical="center"/>
    </xf>
    <xf numFmtId="0" fontId="50" fillId="9" borderId="21" xfId="0" applyFont="1" applyFill="1" applyBorder="1" applyAlignment="1">
      <alignment horizontal="center" vertical="center"/>
    </xf>
    <xf numFmtId="164" fontId="50" fillId="9" borderId="21" xfId="0" applyNumberFormat="1" applyFont="1" applyFill="1" applyBorder="1" applyAlignment="1">
      <alignment horizontal="center" vertical="center"/>
    </xf>
    <xf numFmtId="0" fontId="50" fillId="9" borderId="34" xfId="0" applyFont="1" applyFill="1" applyBorder="1" applyAlignment="1">
      <alignment horizontal="left" vertical="center" wrapText="1"/>
    </xf>
    <xf numFmtId="49" fontId="44" fillId="9" borderId="34" xfId="0" applyNumberFormat="1" applyFont="1" applyFill="1" applyBorder="1" applyAlignment="1">
      <alignment horizontal="center" vertical="center" wrapText="1"/>
    </xf>
    <xf numFmtId="0" fontId="51" fillId="9" borderId="20" xfId="0" applyFont="1" applyFill="1" applyBorder="1" applyAlignment="1">
      <alignment horizontal="left" vertical="center" wrapText="1"/>
    </xf>
    <xf numFmtId="0" fontId="50" fillId="9" borderId="20" xfId="0" applyFont="1" applyFill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6" borderId="17" xfId="0" applyNumberFormat="1" applyFont="1" applyFill="1" applyBorder="1" applyAlignment="1">
      <alignment horizontal="center" vertical="center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vertical="center" wrapText="1"/>
    </xf>
    <xf numFmtId="0" fontId="11" fillId="6" borderId="17" xfId="0" applyFont="1" applyFill="1" applyBorder="1" applyAlignment="1">
      <alignment horizontal="center" vertical="center" wrapText="1"/>
    </xf>
    <xf numFmtId="164" fontId="11" fillId="6" borderId="17" xfId="0" applyNumberFormat="1" applyFont="1" applyFill="1" applyBorder="1" applyAlignment="1">
      <alignment horizontal="center" vertical="center" wrapText="1"/>
    </xf>
    <xf numFmtId="165" fontId="28" fillId="6" borderId="7" xfId="3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65" fontId="28" fillId="0" borderId="16" xfId="3" applyNumberFormat="1" applyFont="1" applyFill="1" applyBorder="1" applyAlignment="1">
      <alignment horizontal="center" vertical="center" wrapText="1"/>
    </xf>
    <xf numFmtId="165" fontId="28" fillId="0" borderId="19" xfId="3" applyNumberFormat="1" applyFont="1" applyFill="1" applyBorder="1" applyAlignment="1">
      <alignment horizontal="center" vertical="center" wrapText="1"/>
    </xf>
    <xf numFmtId="166" fontId="28" fillId="0" borderId="20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48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1" fillId="9" borderId="47" xfId="0" applyFont="1" applyFill="1" applyBorder="1" applyAlignment="1">
      <alignment horizontal="left" vertical="center" wrapText="1"/>
    </xf>
    <xf numFmtId="0" fontId="51" fillId="9" borderId="12" xfId="0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16" fillId="3" borderId="10" xfId="0" applyNumberFormat="1" applyFont="1" applyFill="1" applyBorder="1" applyAlignment="1">
      <alignment horizontal="left" vertical="center" wrapText="1"/>
    </xf>
    <xf numFmtId="49" fontId="16" fillId="3" borderId="48" xfId="0" applyNumberFormat="1" applyFont="1" applyFill="1" applyBorder="1" applyAlignment="1">
      <alignment horizontal="left" vertical="center" wrapText="1"/>
    </xf>
    <xf numFmtId="49" fontId="16" fillId="3" borderId="24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horizontal="center" vertical="center"/>
      <protection locked="0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0" fontId="12" fillId="8" borderId="3" xfId="2" applyFont="1" applyFill="1" applyBorder="1" applyAlignment="1" applyProtection="1">
      <alignment horizontal="center" vertical="center"/>
      <protection locked="0"/>
    </xf>
    <xf numFmtId="49" fontId="40" fillId="0" borderId="48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51" fillId="9" borderId="22" xfId="0" applyFont="1" applyFill="1" applyBorder="1" applyAlignment="1">
      <alignment horizontal="left" vertical="center" wrapText="1"/>
    </xf>
    <xf numFmtId="0" fontId="51" fillId="9" borderId="17" xfId="0" applyFont="1" applyFill="1" applyBorder="1" applyAlignment="1">
      <alignment horizontal="left" vertical="center" wrapText="1"/>
    </xf>
    <xf numFmtId="49" fontId="14" fillId="0" borderId="39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50" fillId="9" borderId="23" xfId="0" applyFont="1" applyFill="1" applyBorder="1" applyAlignment="1">
      <alignment horizontal="left" vertical="center" wrapText="1"/>
    </xf>
    <xf numFmtId="0" fontId="50" fillId="9" borderId="21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49" fontId="46" fillId="9" borderId="22" xfId="0" applyNumberFormat="1" applyFont="1" applyFill="1" applyBorder="1" applyAlignment="1">
      <alignment horizontal="center" vertical="center" wrapText="1"/>
    </xf>
    <xf numFmtId="49" fontId="46" fillId="9" borderId="11" xfId="0" applyNumberFormat="1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9" fontId="46" fillId="9" borderId="27" xfId="0" applyNumberFormat="1" applyFont="1" applyFill="1" applyBorder="1" applyAlignment="1">
      <alignment horizontal="center" vertical="center" wrapText="1"/>
    </xf>
    <xf numFmtId="49" fontId="46" fillId="9" borderId="10" xfId="0" applyNumberFormat="1" applyFont="1" applyFill="1" applyBorder="1" applyAlignment="1">
      <alignment horizontal="center" vertical="center" wrapText="1"/>
    </xf>
    <xf numFmtId="0" fontId="51" fillId="9" borderId="11" xfId="0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</cellXfs>
  <cellStyles count="4">
    <cellStyle name="Standard 2" xfId="2"/>
    <cellStyle name="Денежный" xfId="3" builtinId="4"/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FF"/>
      <color rgb="FF66FF66"/>
      <color rgb="FF66FFFF"/>
      <color rgb="FF009900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47625</xdr:rowOff>
    </xdr:from>
    <xdr:to>
      <xdr:col>8</xdr:col>
      <xdr:colOff>73660</xdr:colOff>
      <xdr:row>2</xdr:row>
      <xdr:rowOff>102870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/>
        </a:blip>
        <a:srcRect/>
        <a:stretch>
          <a:fillRect/>
        </a:stretch>
      </xdr:blipFill>
      <xdr:spPr bwMode="auto">
        <a:xfrm>
          <a:off x="1428750" y="47625"/>
          <a:ext cx="6645910" cy="664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15"/>
  <sheetViews>
    <sheetView tabSelected="1" showWhiteSpace="0" zoomScaleNormal="100" zoomScaleSheetLayoutView="100" workbookViewId="0">
      <selection activeCell="M9" sqref="M9"/>
    </sheetView>
  </sheetViews>
  <sheetFormatPr defaultRowHeight="15" x14ac:dyDescent="0.25"/>
  <cols>
    <col min="1" max="1" width="10.85546875" customWidth="1"/>
    <col min="2" max="2" width="15.5703125" customWidth="1"/>
    <col min="3" max="3" width="40.42578125" customWidth="1"/>
    <col min="4" max="4" width="8.85546875" customWidth="1"/>
    <col min="5" max="5" width="10.7109375" customWidth="1"/>
    <col min="6" max="6" width="8.7109375" customWidth="1"/>
    <col min="7" max="7" width="12.42578125" customWidth="1"/>
    <col min="8" max="8" width="12.42578125" style="140" customWidth="1"/>
    <col min="9" max="9" width="15" style="189" customWidth="1"/>
    <col min="10" max="95" width="9.140625" style="3"/>
  </cols>
  <sheetData>
    <row r="1" spans="1:95" ht="18" customHeight="1" x14ac:dyDescent="0.25">
      <c r="A1" s="522"/>
      <c r="B1" s="522"/>
      <c r="C1" s="522"/>
      <c r="D1" s="522"/>
      <c r="E1" s="522"/>
      <c r="F1" s="522"/>
      <c r="G1" s="522"/>
      <c r="H1" s="522"/>
      <c r="I1" s="522"/>
    </row>
    <row r="2" spans="1:95" ht="30" customHeight="1" x14ac:dyDescent="0.25">
      <c r="A2" s="523"/>
      <c r="B2" s="523"/>
      <c r="C2" s="523"/>
      <c r="D2" s="523"/>
      <c r="E2" s="523"/>
      <c r="F2" s="523"/>
      <c r="G2" s="523"/>
      <c r="H2" s="523"/>
      <c r="I2" s="523"/>
    </row>
    <row r="3" spans="1:95" x14ac:dyDescent="0.25">
      <c r="A3" s="536"/>
      <c r="B3" s="536"/>
      <c r="C3" s="536"/>
      <c r="D3" s="536"/>
      <c r="E3" s="536"/>
      <c r="F3" s="536"/>
      <c r="G3" s="536"/>
      <c r="H3" s="536"/>
      <c r="I3" s="536"/>
    </row>
    <row r="4" spans="1:95" ht="22.5" customHeight="1" x14ac:dyDescent="0.35">
      <c r="A4" s="499" t="s">
        <v>243</v>
      </c>
      <c r="B4" s="499"/>
      <c r="C4" s="499"/>
      <c r="D4" s="499"/>
      <c r="E4" s="499"/>
      <c r="F4" s="499"/>
      <c r="G4" s="499"/>
      <c r="H4" s="499"/>
      <c r="I4" s="499"/>
    </row>
    <row r="5" spans="1:95" x14ac:dyDescent="0.25">
      <c r="A5" s="500" t="s">
        <v>226</v>
      </c>
      <c r="B5" s="500"/>
      <c r="C5" s="500"/>
      <c r="D5" s="500"/>
      <c r="E5" s="500"/>
      <c r="F5" s="500"/>
      <c r="G5" s="500"/>
      <c r="H5" s="500"/>
      <c r="I5" s="500"/>
    </row>
    <row r="6" spans="1:95" ht="6" customHeight="1" x14ac:dyDescent="0.25">
      <c r="A6" s="6"/>
      <c r="B6" s="6"/>
      <c r="C6" s="6"/>
      <c r="D6" s="7"/>
      <c r="E6" s="7"/>
      <c r="F6" s="7"/>
      <c r="G6" s="8"/>
      <c r="H6" s="118"/>
      <c r="I6" s="117"/>
    </row>
    <row r="7" spans="1:95" ht="17.25" customHeight="1" thickBot="1" x14ac:dyDescent="0.45">
      <c r="A7" s="501" t="s">
        <v>33</v>
      </c>
      <c r="B7" s="501"/>
      <c r="C7" s="501"/>
      <c r="D7" s="501"/>
      <c r="E7" s="501"/>
      <c r="F7" s="501"/>
      <c r="G7" s="501"/>
      <c r="H7" s="501"/>
      <c r="I7" s="501"/>
    </row>
    <row r="8" spans="1:95" s="14" customFormat="1" ht="18" customHeight="1" thickBot="1" x14ac:dyDescent="0.3">
      <c r="A8" s="508" t="s">
        <v>94</v>
      </c>
      <c r="B8" s="509"/>
      <c r="C8" s="509"/>
      <c r="D8" s="509"/>
      <c r="E8" s="509"/>
      <c r="F8" s="509"/>
      <c r="G8" s="509"/>
      <c r="H8" s="509"/>
      <c r="I8" s="51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26.25" customHeight="1" thickBot="1" x14ac:dyDescent="0.3">
      <c r="A9" s="9" t="s">
        <v>12</v>
      </c>
      <c r="B9" s="10" t="s">
        <v>0</v>
      </c>
      <c r="C9" s="11" t="s">
        <v>39</v>
      </c>
      <c r="D9" s="12" t="s">
        <v>40</v>
      </c>
      <c r="E9" s="152" t="s">
        <v>1</v>
      </c>
      <c r="F9" s="151" t="s">
        <v>2</v>
      </c>
      <c r="G9" s="158" t="s">
        <v>45</v>
      </c>
      <c r="H9" s="157" t="s">
        <v>132</v>
      </c>
      <c r="I9" s="119" t="s">
        <v>141</v>
      </c>
    </row>
    <row r="10" spans="1:95" s="1" customFormat="1" ht="13.5" customHeight="1" x14ac:dyDescent="0.25">
      <c r="A10" s="504" t="s">
        <v>5</v>
      </c>
      <c r="B10" s="504" t="s">
        <v>6</v>
      </c>
      <c r="C10" s="170" t="s">
        <v>7</v>
      </c>
      <c r="D10" s="173">
        <v>50</v>
      </c>
      <c r="E10" s="153">
        <v>24</v>
      </c>
      <c r="F10" s="110">
        <v>2208</v>
      </c>
      <c r="G10" s="177">
        <v>19.850000000000001</v>
      </c>
      <c r="H10" s="204">
        <v>3200.5</v>
      </c>
      <c r="I10" s="217">
        <v>64.010000000000005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5" s="1" customFormat="1" ht="13.5" customHeight="1" thickBot="1" x14ac:dyDescent="0.3">
      <c r="A11" s="504"/>
      <c r="B11" s="504"/>
      <c r="C11" s="171" t="s">
        <v>9</v>
      </c>
      <c r="D11" s="174">
        <v>50</v>
      </c>
      <c r="E11" s="160">
        <v>24</v>
      </c>
      <c r="F11" s="159">
        <v>2208</v>
      </c>
      <c r="G11" s="179">
        <v>19.850000000000001</v>
      </c>
      <c r="H11" s="206">
        <v>3200.5</v>
      </c>
      <c r="I11" s="218">
        <v>64.010000000000005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5" s="1" customFormat="1" ht="13.5" customHeight="1" x14ac:dyDescent="0.25">
      <c r="A12" s="504"/>
      <c r="B12" s="505"/>
      <c r="C12" s="170" t="s">
        <v>10</v>
      </c>
      <c r="D12" s="173">
        <v>50</v>
      </c>
      <c r="E12" s="153">
        <v>24</v>
      </c>
      <c r="F12" s="110">
        <v>2208</v>
      </c>
      <c r="G12" s="177">
        <f>G10</f>
        <v>19.850000000000001</v>
      </c>
      <c r="H12" s="204">
        <v>3762.75</v>
      </c>
      <c r="I12" s="214">
        <v>75.260000000000005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s="1" customFormat="1" ht="13.5" customHeight="1" x14ac:dyDescent="0.25">
      <c r="A13" s="504"/>
      <c r="B13" s="505"/>
      <c r="C13" s="172" t="s">
        <v>79</v>
      </c>
      <c r="D13" s="55">
        <v>50</v>
      </c>
      <c r="E13" s="154">
        <v>24</v>
      </c>
      <c r="F13" s="55">
        <v>2208</v>
      </c>
      <c r="G13" s="176">
        <v>19.850000000000001</v>
      </c>
      <c r="H13" s="207">
        <v>3762.75</v>
      </c>
      <c r="I13" s="219">
        <v>75.260000000000005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s="1" customFormat="1" ht="13.5" customHeight="1" x14ac:dyDescent="0.25">
      <c r="A14" s="504"/>
      <c r="B14" s="505"/>
      <c r="C14" s="338" t="s">
        <v>80</v>
      </c>
      <c r="D14" s="307">
        <v>50</v>
      </c>
      <c r="E14" s="308">
        <v>24</v>
      </c>
      <c r="F14" s="307">
        <v>2208</v>
      </c>
      <c r="G14" s="276">
        <v>19.850000000000001</v>
      </c>
      <c r="H14" s="273">
        <v>3762.75</v>
      </c>
      <c r="I14" s="217">
        <v>75.260000000000005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s="1" customFormat="1" ht="13.5" customHeight="1" x14ac:dyDescent="0.25">
      <c r="A15" s="504"/>
      <c r="B15" s="505"/>
      <c r="C15" s="172" t="s">
        <v>11</v>
      </c>
      <c r="D15" s="22">
        <v>50</v>
      </c>
      <c r="E15" s="175">
        <v>24</v>
      </c>
      <c r="F15" s="15">
        <v>2208</v>
      </c>
      <c r="G15" s="180">
        <v>19.850000000000001</v>
      </c>
      <c r="H15" s="207">
        <v>3762.75</v>
      </c>
      <c r="I15" s="219">
        <v>75.260000000000005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s="51" customFormat="1" ht="13.5" customHeight="1" x14ac:dyDescent="0.2">
      <c r="A16" s="504"/>
      <c r="B16" s="505"/>
      <c r="C16" s="223" t="s">
        <v>134</v>
      </c>
      <c r="D16" s="15">
        <v>50</v>
      </c>
      <c r="E16" s="175">
        <v>24</v>
      </c>
      <c r="F16" s="15">
        <v>2208</v>
      </c>
      <c r="G16" s="180">
        <v>19.850000000000001</v>
      </c>
      <c r="H16" s="207">
        <v>3762.75</v>
      </c>
      <c r="I16" s="207">
        <v>75.260000000000005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</row>
    <row r="17" spans="1:95" s="51" customFormat="1" ht="15.75" customHeight="1" thickBot="1" x14ac:dyDescent="0.25">
      <c r="A17" s="507"/>
      <c r="B17" s="506"/>
      <c r="C17" s="224" t="s">
        <v>81</v>
      </c>
      <c r="D17" s="109">
        <v>50</v>
      </c>
      <c r="E17" s="155">
        <v>24</v>
      </c>
      <c r="F17" s="109">
        <v>2208</v>
      </c>
      <c r="G17" s="178">
        <v>19.850000000000001</v>
      </c>
      <c r="H17" s="205">
        <v>3762.75</v>
      </c>
      <c r="I17" s="205">
        <v>75.260000000000005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</row>
    <row r="18" spans="1:95" s="111" customFormat="1" ht="18" customHeight="1" thickBot="1" x14ac:dyDescent="0.3">
      <c r="A18" s="511" t="s">
        <v>93</v>
      </c>
      <c r="B18" s="512"/>
      <c r="C18" s="512"/>
      <c r="D18" s="512"/>
      <c r="E18" s="512"/>
      <c r="F18" s="512"/>
      <c r="G18" s="512"/>
      <c r="H18" s="512"/>
      <c r="I18" s="5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s="1" customFormat="1" ht="27" customHeight="1" thickBot="1" x14ac:dyDescent="0.3">
      <c r="A19" s="226" t="s">
        <v>12</v>
      </c>
      <c r="B19" s="229" t="s">
        <v>0</v>
      </c>
      <c r="C19" s="228" t="s">
        <v>39</v>
      </c>
      <c r="D19" s="94" t="s">
        <v>13</v>
      </c>
      <c r="E19" s="10" t="s">
        <v>1</v>
      </c>
      <c r="F19" s="10" t="s">
        <v>2</v>
      </c>
      <c r="G19" s="13" t="s">
        <v>47</v>
      </c>
      <c r="H19" s="120" t="s">
        <v>132</v>
      </c>
      <c r="I19" s="119" t="s">
        <v>133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s="1" customFormat="1" ht="36.75" customHeight="1" x14ac:dyDescent="0.25">
      <c r="A20" s="227" t="s">
        <v>14</v>
      </c>
      <c r="B20" s="97" t="s">
        <v>15</v>
      </c>
      <c r="C20" s="230" t="s">
        <v>191</v>
      </c>
      <c r="D20" s="99">
        <v>12.5</v>
      </c>
      <c r="E20" s="231">
        <v>16</v>
      </c>
      <c r="F20" s="274">
        <v>1040</v>
      </c>
      <c r="G20" s="232">
        <v>0.58899999999999997</v>
      </c>
      <c r="H20" s="234"/>
      <c r="I20" s="233">
        <v>484.4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s="1" customFormat="1" ht="18" customHeight="1" thickBot="1" x14ac:dyDescent="0.3">
      <c r="A21" s="514" t="s">
        <v>92</v>
      </c>
      <c r="B21" s="515"/>
      <c r="C21" s="515"/>
      <c r="D21" s="515"/>
      <c r="E21" s="515"/>
      <c r="F21" s="515"/>
      <c r="G21" s="515"/>
      <c r="H21" s="515"/>
      <c r="I21" s="51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5" s="1" customFormat="1" ht="25.5" customHeight="1" thickBot="1" x14ac:dyDescent="0.3">
      <c r="A22" s="24" t="s">
        <v>12</v>
      </c>
      <c r="B22" s="10" t="s">
        <v>0</v>
      </c>
      <c r="C22" s="10" t="s">
        <v>39</v>
      </c>
      <c r="D22" s="94" t="s">
        <v>40</v>
      </c>
      <c r="E22" s="10" t="s">
        <v>1</v>
      </c>
      <c r="F22" s="10" t="s">
        <v>2</v>
      </c>
      <c r="G22" s="13" t="s">
        <v>46</v>
      </c>
      <c r="H22" s="120" t="s">
        <v>132</v>
      </c>
      <c r="I22" s="119" t="s">
        <v>133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5" s="1" customFormat="1" ht="14.25" customHeight="1" x14ac:dyDescent="0.25">
      <c r="A23" s="21" t="s">
        <v>5</v>
      </c>
      <c r="B23" s="21" t="s">
        <v>6</v>
      </c>
      <c r="C23" s="104" t="s">
        <v>84</v>
      </c>
      <c r="D23" s="105">
        <v>50</v>
      </c>
      <c r="E23" s="105">
        <v>24</v>
      </c>
      <c r="F23" s="106">
        <v>2208</v>
      </c>
      <c r="G23" s="107">
        <v>19.850000000000001</v>
      </c>
      <c r="H23" s="208">
        <v>3460</v>
      </c>
      <c r="I23" s="219">
        <v>69.2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95" s="1" customFormat="1" ht="14.25" customHeight="1" thickBot="1" x14ac:dyDescent="0.3">
      <c r="A24" s="112" t="s">
        <v>17</v>
      </c>
      <c r="B24" s="112" t="s">
        <v>18</v>
      </c>
      <c r="C24" s="113" t="s">
        <v>84</v>
      </c>
      <c r="D24" s="114">
        <v>12.5</v>
      </c>
      <c r="E24" s="108">
        <v>28</v>
      </c>
      <c r="F24" s="108">
        <v>1680</v>
      </c>
      <c r="G24" s="115">
        <v>0.35899999999999999</v>
      </c>
      <c r="H24" s="149"/>
      <c r="I24" s="215">
        <v>454.99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95" s="1" customFormat="1" ht="15.75" thickBot="1" x14ac:dyDescent="0.3">
      <c r="A25" s="240"/>
      <c r="B25" s="241"/>
      <c r="C25" s="242"/>
      <c r="D25" s="243"/>
      <c r="E25" s="244"/>
      <c r="F25" s="244"/>
      <c r="G25" s="245"/>
      <c r="H25" s="246"/>
      <c r="I25" s="22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5" s="54" customFormat="1" ht="18" customHeight="1" thickBot="1" x14ac:dyDescent="0.25">
      <c r="A26" s="483" t="s">
        <v>95</v>
      </c>
      <c r="B26" s="484"/>
      <c r="C26" s="484"/>
      <c r="D26" s="484"/>
      <c r="E26" s="484"/>
      <c r="F26" s="484"/>
      <c r="G26" s="484"/>
      <c r="H26" s="484"/>
      <c r="I26" s="485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</row>
    <row r="27" spans="1:95" s="54" customFormat="1" ht="27.75" customHeight="1" thickBot="1" x14ac:dyDescent="0.25">
      <c r="A27" s="9" t="s">
        <v>12</v>
      </c>
      <c r="B27" s="10" t="s">
        <v>0</v>
      </c>
      <c r="C27" s="11" t="s">
        <v>39</v>
      </c>
      <c r="D27" s="12" t="s">
        <v>40</v>
      </c>
      <c r="E27" s="11" t="s">
        <v>1</v>
      </c>
      <c r="F27" s="11" t="s">
        <v>2</v>
      </c>
      <c r="G27" s="13" t="s">
        <v>46</v>
      </c>
      <c r="H27" s="120" t="s">
        <v>132</v>
      </c>
      <c r="I27" s="119" t="s">
        <v>133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</row>
    <row r="28" spans="1:95" s="54" customFormat="1" ht="14.25" customHeight="1" x14ac:dyDescent="0.2">
      <c r="A28" s="322" t="s">
        <v>75</v>
      </c>
      <c r="B28" s="322" t="s">
        <v>68</v>
      </c>
      <c r="C28" s="502" t="s">
        <v>69</v>
      </c>
      <c r="D28" s="61">
        <v>64</v>
      </c>
      <c r="E28" s="61">
        <v>18</v>
      </c>
      <c r="F28" s="61">
        <v>2070</v>
      </c>
      <c r="G28" s="62">
        <v>24</v>
      </c>
      <c r="H28" s="209">
        <v>4871.68</v>
      </c>
      <c r="I28" s="214">
        <v>76.12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</row>
    <row r="29" spans="1:95" s="54" customFormat="1" ht="16.5" customHeight="1" thickBot="1" x14ac:dyDescent="0.25">
      <c r="A29" s="323" t="s">
        <v>76</v>
      </c>
      <c r="B29" s="323" t="s">
        <v>37</v>
      </c>
      <c r="C29" s="503"/>
      <c r="D29" s="63">
        <v>16.13</v>
      </c>
      <c r="E29" s="63">
        <v>14</v>
      </c>
      <c r="F29" s="63">
        <v>910</v>
      </c>
      <c r="G29" s="64">
        <v>0.57999999999999996</v>
      </c>
      <c r="H29" s="161"/>
      <c r="I29" s="215">
        <v>488.73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</row>
    <row r="30" spans="1:95" s="57" customFormat="1" ht="18" customHeight="1" thickBot="1" x14ac:dyDescent="0.35">
      <c r="A30" s="483" t="s">
        <v>90</v>
      </c>
      <c r="B30" s="484"/>
      <c r="C30" s="484"/>
      <c r="D30" s="484"/>
      <c r="E30" s="484"/>
      <c r="F30" s="484"/>
      <c r="G30" s="484"/>
      <c r="H30" s="484"/>
      <c r="I30" s="48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</row>
    <row r="31" spans="1:95" ht="26.25" customHeight="1" thickBot="1" x14ac:dyDescent="0.3">
      <c r="A31" s="9" t="s">
        <v>12</v>
      </c>
      <c r="B31" s="10" t="s">
        <v>0</v>
      </c>
      <c r="C31" s="11" t="s">
        <v>39</v>
      </c>
      <c r="D31" s="12" t="s">
        <v>40</v>
      </c>
      <c r="E31" s="11" t="s">
        <v>1</v>
      </c>
      <c r="F31" s="11" t="s">
        <v>2</v>
      </c>
      <c r="G31" s="13" t="s">
        <v>46</v>
      </c>
      <c r="H31" s="120" t="s">
        <v>132</v>
      </c>
      <c r="I31" s="119" t="s">
        <v>133</v>
      </c>
      <c r="CM31"/>
      <c r="CN31"/>
      <c r="CO31"/>
      <c r="CP31"/>
      <c r="CQ31"/>
    </row>
    <row r="32" spans="1:95" s="51" customFormat="1" ht="18.75" customHeight="1" x14ac:dyDescent="0.2">
      <c r="A32" s="298" t="s">
        <v>86</v>
      </c>
      <c r="B32" s="297" t="s">
        <v>24</v>
      </c>
      <c r="C32" s="494" t="s">
        <v>192</v>
      </c>
      <c r="D32" s="100">
        <v>48</v>
      </c>
      <c r="E32" s="100">
        <v>18</v>
      </c>
      <c r="F32" s="100">
        <v>2070</v>
      </c>
      <c r="G32" s="101">
        <v>24.623999999999999</v>
      </c>
      <c r="H32" s="208">
        <v>4899.3599999999997</v>
      </c>
      <c r="I32" s="217">
        <v>102.07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</row>
    <row r="33" spans="1:96" s="51" customFormat="1" ht="24" customHeight="1" thickBot="1" x14ac:dyDescent="0.25">
      <c r="A33" s="296" t="s">
        <v>87</v>
      </c>
      <c r="B33" s="295" t="s">
        <v>26</v>
      </c>
      <c r="C33" s="496"/>
      <c r="D33" s="213">
        <v>12.5</v>
      </c>
      <c r="E33" s="213">
        <v>14</v>
      </c>
      <c r="F33" s="213">
        <v>910</v>
      </c>
      <c r="G33" s="156">
        <v>0.78600000000000003</v>
      </c>
      <c r="H33" s="162"/>
      <c r="I33" s="215">
        <v>541.49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</row>
    <row r="34" spans="1:96" ht="18" customHeight="1" thickBot="1" x14ac:dyDescent="0.3">
      <c r="A34" s="483" t="s">
        <v>89</v>
      </c>
      <c r="B34" s="484"/>
      <c r="C34" s="484"/>
      <c r="D34" s="484"/>
      <c r="E34" s="484"/>
      <c r="F34" s="484"/>
      <c r="G34" s="484"/>
      <c r="H34" s="484"/>
      <c r="I34" s="485"/>
    </row>
    <row r="35" spans="1:96" ht="30" customHeight="1" thickBot="1" x14ac:dyDescent="0.3">
      <c r="A35" s="9" t="s">
        <v>12</v>
      </c>
      <c r="B35" s="10" t="s">
        <v>0</v>
      </c>
      <c r="C35" s="11" t="s">
        <v>39</v>
      </c>
      <c r="D35" s="12" t="s">
        <v>40</v>
      </c>
      <c r="E35" s="11" t="s">
        <v>1</v>
      </c>
      <c r="F35" s="11" t="s">
        <v>2</v>
      </c>
      <c r="G35" s="13" t="s">
        <v>46</v>
      </c>
      <c r="H35" s="120" t="s">
        <v>132</v>
      </c>
      <c r="I35" s="119" t="s">
        <v>133</v>
      </c>
      <c r="CM35"/>
      <c r="CN35"/>
      <c r="CO35"/>
      <c r="CP35"/>
      <c r="CQ35"/>
    </row>
    <row r="36" spans="1:96" s="1" customFormat="1" ht="45" x14ac:dyDescent="0.25">
      <c r="A36" s="97" t="s">
        <v>23</v>
      </c>
      <c r="B36" s="97" t="s">
        <v>24</v>
      </c>
      <c r="C36" s="98" t="s">
        <v>194</v>
      </c>
      <c r="D36" s="99">
        <v>48</v>
      </c>
      <c r="E36" s="274">
        <v>18</v>
      </c>
      <c r="F36" s="274">
        <v>2070</v>
      </c>
      <c r="G36" s="101">
        <v>24.623999999999999</v>
      </c>
      <c r="H36" s="210">
        <v>4899.3599999999997</v>
      </c>
      <c r="I36" s="214">
        <v>102.07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6" s="1" customFormat="1" ht="24.75" customHeight="1" x14ac:dyDescent="0.25">
      <c r="A37" s="21" t="s">
        <v>27</v>
      </c>
      <c r="B37" s="21" t="s">
        <v>28</v>
      </c>
      <c r="C37" s="104" t="s">
        <v>195</v>
      </c>
      <c r="D37" s="22">
        <v>29.24</v>
      </c>
      <c r="E37" s="15">
        <v>18</v>
      </c>
      <c r="F37" s="15">
        <v>1170</v>
      </c>
      <c r="G37" s="16">
        <v>25</v>
      </c>
      <c r="H37" s="208">
        <v>8220.1</v>
      </c>
      <c r="I37" s="219">
        <v>281.13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6" s="1" customFormat="1" ht="24" customHeight="1" x14ac:dyDescent="0.25">
      <c r="A38" s="21" t="s">
        <v>29</v>
      </c>
      <c r="B38" s="21" t="s">
        <v>30</v>
      </c>
      <c r="C38" s="104" t="s">
        <v>195</v>
      </c>
      <c r="D38" s="31">
        <v>51.64</v>
      </c>
      <c r="E38" s="32">
        <v>36</v>
      </c>
      <c r="F38" s="32">
        <v>2340</v>
      </c>
      <c r="G38" s="32">
        <v>21.689</v>
      </c>
      <c r="H38" s="208">
        <v>8129.27</v>
      </c>
      <c r="I38" s="219">
        <v>157.41999999999999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6" s="1" customFormat="1" ht="48" customHeight="1" x14ac:dyDescent="0.25">
      <c r="A39" s="21" t="s">
        <v>25</v>
      </c>
      <c r="B39" s="21" t="s">
        <v>26</v>
      </c>
      <c r="C39" s="104" t="s">
        <v>196</v>
      </c>
      <c r="D39" s="105">
        <v>12.5</v>
      </c>
      <c r="E39" s="106">
        <v>14</v>
      </c>
      <c r="F39" s="106">
        <v>910</v>
      </c>
      <c r="G39" s="107">
        <v>0.78600000000000003</v>
      </c>
      <c r="H39" s="150"/>
      <c r="I39" s="219">
        <v>542.36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6" s="1" customFormat="1" ht="23.25" customHeight="1" thickBot="1" x14ac:dyDescent="0.3">
      <c r="A40" s="163" t="s">
        <v>31</v>
      </c>
      <c r="B40" s="163" t="s">
        <v>32</v>
      </c>
      <c r="C40" s="148" t="s">
        <v>195</v>
      </c>
      <c r="D40" s="164">
        <v>21.3</v>
      </c>
      <c r="E40" s="165">
        <v>21</v>
      </c>
      <c r="F40" s="165">
        <v>1365</v>
      </c>
      <c r="G40" s="166">
        <v>0.39</v>
      </c>
      <c r="H40" s="167"/>
      <c r="I40" s="220">
        <v>477.48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6" s="51" customFormat="1" ht="24.75" customHeight="1" thickBot="1" x14ac:dyDescent="0.25">
      <c r="A41" s="483" t="s">
        <v>167</v>
      </c>
      <c r="B41" s="484"/>
      <c r="C41" s="484"/>
      <c r="D41" s="484"/>
      <c r="E41" s="484"/>
      <c r="F41" s="484"/>
      <c r="G41" s="484"/>
      <c r="H41" s="484"/>
      <c r="I41" s="485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</row>
    <row r="42" spans="1:96" s="51" customFormat="1" ht="24.75" customHeight="1" thickBot="1" x14ac:dyDescent="0.25">
      <c r="A42" s="24" t="s">
        <v>12</v>
      </c>
      <c r="B42" s="116" t="s">
        <v>0</v>
      </c>
      <c r="C42" s="184" t="s">
        <v>39</v>
      </c>
      <c r="D42" s="184" t="s">
        <v>40</v>
      </c>
      <c r="E42" s="184" t="s">
        <v>1</v>
      </c>
      <c r="F42" s="184" t="s">
        <v>2</v>
      </c>
      <c r="G42" s="185" t="s">
        <v>46</v>
      </c>
      <c r="H42" s="122" t="s">
        <v>132</v>
      </c>
      <c r="I42" s="186" t="s">
        <v>133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</row>
    <row r="43" spans="1:96" s="1" customFormat="1" ht="18" customHeight="1" x14ac:dyDescent="0.25">
      <c r="A43" s="317" t="s">
        <v>77</v>
      </c>
      <c r="B43" s="315" t="s">
        <v>70</v>
      </c>
      <c r="C43" s="319" t="s">
        <v>140</v>
      </c>
      <c r="D43" s="190">
        <v>38.31</v>
      </c>
      <c r="E43" s="190">
        <v>18</v>
      </c>
      <c r="F43" s="190">
        <v>1080</v>
      </c>
      <c r="G43" s="191">
        <v>23.751999999999999</v>
      </c>
      <c r="H43" s="204">
        <v>10770.12</v>
      </c>
      <c r="I43" s="221">
        <v>281.13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6" s="2" customFormat="1" ht="21.75" customHeight="1" x14ac:dyDescent="0.25">
      <c r="A44" s="318" t="s">
        <v>78</v>
      </c>
      <c r="B44" s="316" t="s">
        <v>71</v>
      </c>
      <c r="C44" s="320" t="s">
        <v>140</v>
      </c>
      <c r="D44" s="192">
        <v>19.23</v>
      </c>
      <c r="E44" s="192">
        <v>21</v>
      </c>
      <c r="F44" s="192">
        <v>1365</v>
      </c>
      <c r="G44" s="193">
        <v>0.41499999999999998</v>
      </c>
      <c r="H44" s="482"/>
      <c r="I44" s="222">
        <v>588.20000000000005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6" s="2" customFormat="1" ht="22.5" customHeight="1" x14ac:dyDescent="0.25">
      <c r="A45" s="318" t="s">
        <v>135</v>
      </c>
      <c r="B45" s="316" t="s">
        <v>70</v>
      </c>
      <c r="C45" s="320" t="s">
        <v>199</v>
      </c>
      <c r="D45" s="192">
        <v>38.31</v>
      </c>
      <c r="E45" s="192">
        <v>18</v>
      </c>
      <c r="F45" s="192">
        <v>1080</v>
      </c>
      <c r="G45" s="193">
        <v>23.751999999999999</v>
      </c>
      <c r="H45" s="207">
        <v>10770.12</v>
      </c>
      <c r="I45" s="222">
        <v>281.13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6" s="2" customFormat="1" ht="24" customHeight="1" x14ac:dyDescent="0.25">
      <c r="A46" s="318" t="s">
        <v>136</v>
      </c>
      <c r="B46" s="316" t="s">
        <v>71</v>
      </c>
      <c r="C46" s="320" t="s">
        <v>199</v>
      </c>
      <c r="D46" s="192">
        <v>19.23</v>
      </c>
      <c r="E46" s="192">
        <v>21</v>
      </c>
      <c r="F46" s="192">
        <v>1365</v>
      </c>
      <c r="G46" s="193">
        <v>0.41499999999999998</v>
      </c>
      <c r="H46" s="482"/>
      <c r="I46" s="222">
        <v>588.20000000000005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6" s="1" customFormat="1" ht="22.5" customHeight="1" x14ac:dyDescent="0.25">
      <c r="A47" s="102" t="s">
        <v>145</v>
      </c>
      <c r="B47" s="102" t="s">
        <v>68</v>
      </c>
      <c r="C47" s="517" t="s">
        <v>227</v>
      </c>
      <c r="D47" s="103">
        <v>64</v>
      </c>
      <c r="E47" s="103">
        <v>18</v>
      </c>
      <c r="F47" s="337">
        <v>2070</v>
      </c>
      <c r="G47" s="341">
        <v>13.802</v>
      </c>
      <c r="H47" s="208">
        <v>4871.68</v>
      </c>
      <c r="I47" s="217">
        <v>76.12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6" s="51" customFormat="1" ht="24.75" customHeight="1" x14ac:dyDescent="0.2">
      <c r="A48" s="21" t="s">
        <v>146</v>
      </c>
      <c r="B48" s="21" t="s">
        <v>37</v>
      </c>
      <c r="C48" s="518"/>
      <c r="D48" s="105">
        <v>16.13</v>
      </c>
      <c r="E48" s="105">
        <v>14</v>
      </c>
      <c r="F48" s="275">
        <v>910</v>
      </c>
      <c r="G48" s="107">
        <v>15</v>
      </c>
      <c r="H48" s="200"/>
      <c r="I48" s="219">
        <v>548.41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</row>
    <row r="49" spans="1:96" s="51" customFormat="1" ht="24.75" customHeight="1" x14ac:dyDescent="0.2">
      <c r="A49" s="21" t="s">
        <v>138</v>
      </c>
      <c r="B49" s="21" t="s">
        <v>70</v>
      </c>
      <c r="C49" s="486" t="s">
        <v>227</v>
      </c>
      <c r="D49" s="105">
        <v>38.31</v>
      </c>
      <c r="E49" s="105">
        <v>18</v>
      </c>
      <c r="F49" s="275">
        <v>1080</v>
      </c>
      <c r="G49" s="107">
        <v>19.850000000000001</v>
      </c>
      <c r="H49" s="208">
        <v>10770.12</v>
      </c>
      <c r="I49" s="219">
        <v>76.12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</row>
    <row r="50" spans="1:96" s="51" customFormat="1" ht="24" customHeight="1" thickBot="1" x14ac:dyDescent="0.25">
      <c r="A50" s="112" t="s">
        <v>139</v>
      </c>
      <c r="B50" s="112" t="s">
        <v>71</v>
      </c>
      <c r="C50" s="487"/>
      <c r="D50" s="114">
        <v>19.23</v>
      </c>
      <c r="E50" s="108">
        <v>21</v>
      </c>
      <c r="F50" s="108">
        <v>1365</v>
      </c>
      <c r="G50" s="115">
        <v>0.35899999999999999</v>
      </c>
      <c r="H50" s="149"/>
      <c r="I50" s="215">
        <v>588.20000000000005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</row>
    <row r="51" spans="1:96" s="2" customFormat="1" ht="20.25" customHeight="1" thickBot="1" x14ac:dyDescent="0.3">
      <c r="A51" s="491" t="s">
        <v>168</v>
      </c>
      <c r="B51" s="492"/>
      <c r="C51" s="492"/>
      <c r="D51" s="492"/>
      <c r="E51" s="492"/>
      <c r="F51" s="492"/>
      <c r="G51" s="492"/>
      <c r="H51" s="492"/>
      <c r="I51" s="49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1:96" ht="27" customHeight="1" thickBot="1" x14ac:dyDescent="0.3">
      <c r="A52" s="24" t="s">
        <v>12</v>
      </c>
      <c r="B52" s="25" t="s">
        <v>0</v>
      </c>
      <c r="C52" s="26" t="s">
        <v>39</v>
      </c>
      <c r="D52" s="27" t="s">
        <v>40</v>
      </c>
      <c r="E52" s="26" t="s">
        <v>1</v>
      </c>
      <c r="F52" s="26" t="s">
        <v>2</v>
      </c>
      <c r="G52" s="28" t="s">
        <v>46</v>
      </c>
      <c r="H52" s="122" t="s">
        <v>132</v>
      </c>
      <c r="I52" s="121" t="s">
        <v>133</v>
      </c>
      <c r="CR52" s="3"/>
    </row>
    <row r="53" spans="1:96" ht="33.75" customHeight="1" x14ac:dyDescent="0.25">
      <c r="A53" s="65" t="s">
        <v>34</v>
      </c>
      <c r="B53" s="168" t="s">
        <v>36</v>
      </c>
      <c r="C53" s="212" t="s">
        <v>201</v>
      </c>
      <c r="D53" s="169">
        <v>34.57</v>
      </c>
      <c r="E53" s="61">
        <v>18</v>
      </c>
      <c r="F53" s="61">
        <v>1170</v>
      </c>
      <c r="G53" s="62">
        <v>23.507999999999999</v>
      </c>
      <c r="H53" s="211">
        <v>7535.88</v>
      </c>
      <c r="I53" s="197">
        <v>217.99</v>
      </c>
      <c r="CN53"/>
      <c r="CO53"/>
      <c r="CP53"/>
      <c r="CQ53"/>
    </row>
    <row r="54" spans="1:96" ht="23.25" thickBot="1" x14ac:dyDescent="0.3">
      <c r="A54" s="163" t="s">
        <v>35</v>
      </c>
      <c r="B54" s="201" t="s">
        <v>37</v>
      </c>
      <c r="C54" s="202" t="s">
        <v>202</v>
      </c>
      <c r="D54" s="203">
        <v>15.63</v>
      </c>
      <c r="E54" s="165">
        <v>14</v>
      </c>
      <c r="F54" s="165">
        <v>1092</v>
      </c>
      <c r="G54" s="166">
        <v>0.57999999999999996</v>
      </c>
      <c r="H54" s="167"/>
      <c r="I54" s="220">
        <v>586.47</v>
      </c>
      <c r="CN54"/>
      <c r="CO54"/>
      <c r="CP54"/>
      <c r="CQ54"/>
    </row>
    <row r="55" spans="1:96" ht="18" customHeight="1" thickBot="1" x14ac:dyDescent="0.3">
      <c r="A55" s="483" t="s">
        <v>171</v>
      </c>
      <c r="B55" s="484"/>
      <c r="C55" s="484"/>
      <c r="D55" s="484"/>
      <c r="E55" s="484"/>
      <c r="F55" s="484"/>
      <c r="G55" s="484"/>
      <c r="H55" s="484"/>
      <c r="I55" s="485"/>
    </row>
    <row r="56" spans="1:96" ht="30" customHeight="1" thickBot="1" x14ac:dyDescent="0.3">
      <c r="A56" s="9" t="s">
        <v>12</v>
      </c>
      <c r="B56" s="10" t="s">
        <v>0</v>
      </c>
      <c r="C56" s="11" t="s">
        <v>39</v>
      </c>
      <c r="D56" s="12" t="s">
        <v>40</v>
      </c>
      <c r="E56" s="11" t="s">
        <v>1</v>
      </c>
      <c r="F56" s="11" t="s">
        <v>2</v>
      </c>
      <c r="G56" s="13" t="s">
        <v>46</v>
      </c>
      <c r="H56" s="120" t="s">
        <v>132</v>
      </c>
      <c r="I56" s="119" t="s">
        <v>133</v>
      </c>
    </row>
    <row r="57" spans="1:96" s="1" customFormat="1" ht="18" customHeight="1" thickBot="1" x14ac:dyDescent="0.3">
      <c r="A57" s="533" t="s">
        <v>151</v>
      </c>
      <c r="B57" s="534"/>
      <c r="C57" s="534"/>
      <c r="D57" s="534"/>
      <c r="E57" s="534"/>
      <c r="F57" s="534"/>
      <c r="G57" s="534"/>
      <c r="H57" s="534"/>
      <c r="I57" s="53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s="1" customFormat="1" ht="22.5" customHeight="1" x14ac:dyDescent="0.25">
      <c r="A58" s="97" t="s">
        <v>147</v>
      </c>
      <c r="B58" s="227" t="s">
        <v>149</v>
      </c>
      <c r="C58" s="212" t="s">
        <v>186</v>
      </c>
      <c r="D58" s="254">
        <v>64</v>
      </c>
      <c r="E58" s="100">
        <v>52</v>
      </c>
      <c r="F58" s="231">
        <v>4212</v>
      </c>
      <c r="G58" s="101">
        <v>20.096</v>
      </c>
      <c r="H58" s="204">
        <v>3764.48</v>
      </c>
      <c r="I58" s="204">
        <v>58.82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6" s="1" customFormat="1" x14ac:dyDescent="0.25">
      <c r="A59" s="21" t="s">
        <v>148</v>
      </c>
      <c r="B59" s="252" t="s">
        <v>150</v>
      </c>
      <c r="C59" s="321" t="s">
        <v>187</v>
      </c>
      <c r="D59" s="255">
        <v>34.57</v>
      </c>
      <c r="E59" s="106">
        <v>32</v>
      </c>
      <c r="F59" s="257">
        <v>1216</v>
      </c>
      <c r="G59" s="107">
        <v>19.359000000000002</v>
      </c>
      <c r="H59" s="207">
        <v>5651.91</v>
      </c>
      <c r="I59" s="207">
        <v>163.49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6" s="1" customFormat="1" x14ac:dyDescent="0.25">
      <c r="A60" s="21" t="s">
        <v>229</v>
      </c>
      <c r="B60" s="252" t="s">
        <v>228</v>
      </c>
      <c r="C60" s="486" t="s">
        <v>186</v>
      </c>
      <c r="D60" s="255">
        <v>16.13</v>
      </c>
      <c r="E60" s="106">
        <v>22</v>
      </c>
      <c r="F60" s="257">
        <v>1430</v>
      </c>
      <c r="G60" s="107">
        <v>0.35499999999999998</v>
      </c>
      <c r="H60" s="268"/>
      <c r="I60" s="269">
        <v>390.98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6" s="1" customFormat="1" ht="15.75" thickBot="1" x14ac:dyDescent="0.3">
      <c r="A61" s="112" t="s">
        <v>230</v>
      </c>
      <c r="B61" s="253" t="s">
        <v>231</v>
      </c>
      <c r="C61" s="487"/>
      <c r="D61" s="256">
        <v>4</v>
      </c>
      <c r="E61" s="108">
        <v>18</v>
      </c>
      <c r="F61" s="258">
        <v>972</v>
      </c>
      <c r="G61" s="259">
        <v>0.498</v>
      </c>
      <c r="H61" s="205"/>
      <c r="I61" s="205">
        <v>803.59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6" s="1" customFormat="1" ht="18" customHeight="1" thickBot="1" x14ac:dyDescent="0.3">
      <c r="A62" s="491" t="s">
        <v>152</v>
      </c>
      <c r="B62" s="492"/>
      <c r="C62" s="492"/>
      <c r="D62" s="492"/>
      <c r="E62" s="492"/>
      <c r="F62" s="492"/>
      <c r="G62" s="492"/>
      <c r="H62" s="492"/>
      <c r="I62" s="49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s="1" customFormat="1" ht="17.25" customHeight="1" x14ac:dyDescent="0.25">
      <c r="A63" s="97" t="s">
        <v>153</v>
      </c>
      <c r="B63" s="227" t="s">
        <v>149</v>
      </c>
      <c r="C63" s="494" t="s">
        <v>188</v>
      </c>
      <c r="D63" s="254">
        <v>64</v>
      </c>
      <c r="E63" s="100">
        <v>52</v>
      </c>
      <c r="F63" s="231">
        <v>4212</v>
      </c>
      <c r="G63" s="101">
        <v>20.096</v>
      </c>
      <c r="H63" s="270">
        <v>4428.8</v>
      </c>
      <c r="I63" s="204">
        <v>69.2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6" s="1" customFormat="1" x14ac:dyDescent="0.25">
      <c r="A64" s="260" t="s">
        <v>232</v>
      </c>
      <c r="B64" s="262" t="s">
        <v>228</v>
      </c>
      <c r="C64" s="495"/>
      <c r="D64" s="263">
        <v>16.13</v>
      </c>
      <c r="E64" s="159">
        <v>22</v>
      </c>
      <c r="F64" s="160">
        <v>1430</v>
      </c>
      <c r="G64" s="261">
        <v>0.35499999999999998</v>
      </c>
      <c r="H64" s="271"/>
      <c r="I64" s="198">
        <v>390.98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1" customFormat="1" ht="15.75" thickBot="1" x14ac:dyDescent="0.3">
      <c r="A65" s="251" t="s">
        <v>177</v>
      </c>
      <c r="B65" s="253" t="s">
        <v>231</v>
      </c>
      <c r="C65" s="496"/>
      <c r="D65" s="266">
        <v>4</v>
      </c>
      <c r="E65" s="264">
        <v>18</v>
      </c>
      <c r="F65" s="267">
        <v>972</v>
      </c>
      <c r="G65" s="265">
        <v>0.498</v>
      </c>
      <c r="H65" s="272"/>
      <c r="I65" s="205">
        <v>803.59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1" customFormat="1" ht="20.25" customHeight="1" thickBot="1" x14ac:dyDescent="0.3">
      <c r="A66" s="491" t="s">
        <v>203</v>
      </c>
      <c r="B66" s="492"/>
      <c r="C66" s="492"/>
      <c r="D66" s="492"/>
      <c r="E66" s="492"/>
      <c r="F66" s="492"/>
      <c r="G66" s="492"/>
      <c r="H66" s="492"/>
      <c r="I66" s="49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1" customFormat="1" ht="27" customHeight="1" thickBot="1" x14ac:dyDescent="0.3">
      <c r="A67" s="9" t="s">
        <v>12</v>
      </c>
      <c r="B67" s="10" t="s">
        <v>0</v>
      </c>
      <c r="C67" s="11" t="s">
        <v>39</v>
      </c>
      <c r="D67" s="12" t="s">
        <v>40</v>
      </c>
      <c r="E67" s="11" t="s">
        <v>1</v>
      </c>
      <c r="F67" s="11" t="s">
        <v>2</v>
      </c>
      <c r="G67" s="13" t="s">
        <v>46</v>
      </c>
      <c r="H67" s="120" t="s">
        <v>132</v>
      </c>
      <c r="I67" s="119" t="s">
        <v>133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1" customFormat="1" ht="26.25" customHeight="1" x14ac:dyDescent="0.25">
      <c r="A68" s="324" t="s">
        <v>181</v>
      </c>
      <c r="B68" s="315" t="s">
        <v>155</v>
      </c>
      <c r="C68" s="319" t="s">
        <v>184</v>
      </c>
      <c r="D68" s="326">
        <v>48</v>
      </c>
      <c r="E68" s="326">
        <v>39</v>
      </c>
      <c r="F68" s="326">
        <v>3159</v>
      </c>
      <c r="G68" s="327">
        <v>20.495999999999999</v>
      </c>
      <c r="H68" s="204">
        <v>4608.72</v>
      </c>
      <c r="I68" s="221">
        <v>96.02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1" customFormat="1" ht="26.25" customHeight="1" x14ac:dyDescent="0.25">
      <c r="A69" s="469" t="s">
        <v>181</v>
      </c>
      <c r="B69" s="470" t="s">
        <v>155</v>
      </c>
      <c r="C69" s="471" t="s">
        <v>233</v>
      </c>
      <c r="D69" s="472">
        <v>48</v>
      </c>
      <c r="E69" s="472">
        <v>39</v>
      </c>
      <c r="F69" s="472">
        <v>3159</v>
      </c>
      <c r="G69" s="473">
        <v>21.696000000000002</v>
      </c>
      <c r="H69" s="273">
        <v>4650.24</v>
      </c>
      <c r="I69" s="474">
        <v>96.88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1" customFormat="1" ht="20.25" customHeight="1" x14ac:dyDescent="0.25">
      <c r="A70" s="325" t="s">
        <v>182</v>
      </c>
      <c r="B70" s="316" t="s">
        <v>149</v>
      </c>
      <c r="C70" s="320" t="s">
        <v>184</v>
      </c>
      <c r="D70" s="328">
        <v>64</v>
      </c>
      <c r="E70" s="328">
        <v>52</v>
      </c>
      <c r="F70" s="328">
        <v>4212</v>
      </c>
      <c r="G70" s="329">
        <v>19.968</v>
      </c>
      <c r="H70" s="207">
        <v>4705.6000000000004</v>
      </c>
      <c r="I70" s="222">
        <v>73.53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1" customFormat="1" ht="20.25" customHeight="1" x14ac:dyDescent="0.25">
      <c r="A71" s="325" t="s">
        <v>182</v>
      </c>
      <c r="B71" s="316" t="s">
        <v>149</v>
      </c>
      <c r="C71" s="320" t="s">
        <v>233</v>
      </c>
      <c r="D71" s="328">
        <v>64</v>
      </c>
      <c r="E71" s="328">
        <v>52</v>
      </c>
      <c r="F71" s="328">
        <v>4212</v>
      </c>
      <c r="G71" s="329">
        <v>21.12</v>
      </c>
      <c r="H71" s="207">
        <v>4760.96</v>
      </c>
      <c r="I71" s="222">
        <v>74.39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1" customFormat="1" ht="26.25" customHeight="1" x14ac:dyDescent="0.25">
      <c r="A72" s="318" t="s">
        <v>234</v>
      </c>
      <c r="B72" s="316" t="s">
        <v>235</v>
      </c>
      <c r="C72" s="320" t="s">
        <v>184</v>
      </c>
      <c r="D72" s="328">
        <v>12.5</v>
      </c>
      <c r="E72" s="328">
        <v>14</v>
      </c>
      <c r="F72" s="328">
        <v>1430</v>
      </c>
      <c r="G72" s="329">
        <v>0.61799999999999999</v>
      </c>
      <c r="H72" s="207"/>
      <c r="I72" s="222">
        <v>551.01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1" customFormat="1" ht="26.25" customHeight="1" x14ac:dyDescent="0.25">
      <c r="A73" s="318" t="s">
        <v>234</v>
      </c>
      <c r="B73" s="316" t="s">
        <v>235</v>
      </c>
      <c r="C73" s="320" t="s">
        <v>233</v>
      </c>
      <c r="D73" s="328">
        <v>12.5</v>
      </c>
      <c r="E73" s="328">
        <v>14</v>
      </c>
      <c r="F73" s="328">
        <v>910</v>
      </c>
      <c r="G73" s="329">
        <v>0.65500000000000003</v>
      </c>
      <c r="H73" s="207"/>
      <c r="I73" s="222">
        <v>552.74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1" customFormat="1" ht="20.25" customHeight="1" x14ac:dyDescent="0.25">
      <c r="A74" s="318" t="s">
        <v>236</v>
      </c>
      <c r="B74" s="316" t="s">
        <v>228</v>
      </c>
      <c r="C74" s="320" t="s">
        <v>184</v>
      </c>
      <c r="D74" s="328">
        <v>16.13</v>
      </c>
      <c r="E74" s="328">
        <v>14</v>
      </c>
      <c r="F74" s="328">
        <v>1430</v>
      </c>
      <c r="G74" s="329">
        <v>0.46200000000000002</v>
      </c>
      <c r="H74" s="207"/>
      <c r="I74" s="222">
        <v>479.21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1" customFormat="1" ht="20.25" customHeight="1" x14ac:dyDescent="0.25">
      <c r="A75" s="318" t="s">
        <v>236</v>
      </c>
      <c r="B75" s="316" t="s">
        <v>228</v>
      </c>
      <c r="C75" s="320" t="s">
        <v>233</v>
      </c>
      <c r="D75" s="328">
        <v>16.13</v>
      </c>
      <c r="E75" s="328">
        <v>14</v>
      </c>
      <c r="F75" s="328">
        <v>910</v>
      </c>
      <c r="G75" s="329">
        <v>0.49</v>
      </c>
      <c r="H75" s="207"/>
      <c r="I75" s="222">
        <v>480.08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1" customFormat="1" ht="26.25" customHeight="1" x14ac:dyDescent="0.25">
      <c r="A76" s="318" t="s">
        <v>237</v>
      </c>
      <c r="B76" s="316" t="s">
        <v>239</v>
      </c>
      <c r="C76" s="320" t="s">
        <v>183</v>
      </c>
      <c r="D76" s="328">
        <v>4</v>
      </c>
      <c r="E76" s="328">
        <v>4</v>
      </c>
      <c r="F76" s="328">
        <v>456</v>
      </c>
      <c r="G76" s="329">
        <v>1.135</v>
      </c>
      <c r="H76" s="207"/>
      <c r="I76" s="222">
        <v>1153.05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1" customFormat="1" ht="20.25" customHeight="1" thickBot="1" x14ac:dyDescent="0.3">
      <c r="A77" s="163" t="s">
        <v>238</v>
      </c>
      <c r="B77" s="163" t="s">
        <v>231</v>
      </c>
      <c r="C77" s="148" t="s">
        <v>184</v>
      </c>
      <c r="D77" s="164">
        <v>4</v>
      </c>
      <c r="E77" s="165">
        <v>6</v>
      </c>
      <c r="F77" s="165">
        <v>684</v>
      </c>
      <c r="G77" s="166">
        <v>0.95099999999999996</v>
      </c>
      <c r="H77" s="167"/>
      <c r="I77" s="220">
        <v>970.53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1" customFormat="1" ht="20.25" customHeight="1" thickBot="1" x14ac:dyDescent="0.3">
      <c r="A78" s="491" t="s">
        <v>204</v>
      </c>
      <c r="B78" s="492"/>
      <c r="C78" s="492"/>
      <c r="D78" s="492"/>
      <c r="E78" s="492"/>
      <c r="F78" s="492"/>
      <c r="G78" s="492"/>
      <c r="H78" s="492"/>
      <c r="I78" s="49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1" customFormat="1" ht="27.75" customHeight="1" thickBot="1" x14ac:dyDescent="0.3">
      <c r="A79" s="9" t="s">
        <v>12</v>
      </c>
      <c r="B79" s="10" t="s">
        <v>0</v>
      </c>
      <c r="C79" s="11" t="s">
        <v>39</v>
      </c>
      <c r="D79" s="12" t="s">
        <v>40</v>
      </c>
      <c r="E79" s="11" t="s">
        <v>1</v>
      </c>
      <c r="F79" s="11" t="s">
        <v>2</v>
      </c>
      <c r="G79" s="13" t="s">
        <v>46</v>
      </c>
      <c r="H79" s="120" t="s">
        <v>132</v>
      </c>
      <c r="I79" s="119" t="s">
        <v>133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1" customFormat="1" ht="20.25" customHeight="1" x14ac:dyDescent="0.25">
      <c r="A80" s="97" t="s">
        <v>182</v>
      </c>
      <c r="B80" s="227" t="s">
        <v>149</v>
      </c>
      <c r="C80" s="494" t="s">
        <v>185</v>
      </c>
      <c r="D80" s="254">
        <v>64</v>
      </c>
      <c r="E80" s="314">
        <v>52</v>
      </c>
      <c r="F80" s="231">
        <v>4212</v>
      </c>
      <c r="G80" s="101">
        <v>22.4</v>
      </c>
      <c r="H80" s="270">
        <v>4650.24</v>
      </c>
      <c r="I80" s="204">
        <v>72.66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6" s="1" customFormat="1" ht="20.25" customHeight="1" x14ac:dyDescent="0.25">
      <c r="A81" s="21" t="s">
        <v>181</v>
      </c>
      <c r="B81" s="21" t="s">
        <v>155</v>
      </c>
      <c r="C81" s="495"/>
      <c r="D81" s="479">
        <v>48</v>
      </c>
      <c r="E81" s="275">
        <v>39</v>
      </c>
      <c r="F81" s="257">
        <v>3159</v>
      </c>
      <c r="G81" s="107">
        <v>22.4</v>
      </c>
      <c r="H81" s="480">
        <v>4774.8</v>
      </c>
      <c r="I81" s="207">
        <v>99.48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6" s="1" customFormat="1" ht="20.25" customHeight="1" x14ac:dyDescent="0.25">
      <c r="A82" s="102" t="s">
        <v>236</v>
      </c>
      <c r="B82" s="102" t="s">
        <v>228</v>
      </c>
      <c r="C82" s="495"/>
      <c r="D82" s="479">
        <v>16.13</v>
      </c>
      <c r="E82" s="275">
        <v>14</v>
      </c>
      <c r="F82" s="257">
        <v>910</v>
      </c>
      <c r="G82" s="107">
        <v>0.49</v>
      </c>
      <c r="H82" s="481"/>
      <c r="I82" s="207">
        <v>480.08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6" s="1" customFormat="1" ht="20.25" customHeight="1" x14ac:dyDescent="0.25">
      <c r="A83" s="475" t="s">
        <v>234</v>
      </c>
      <c r="B83" s="476" t="s">
        <v>240</v>
      </c>
      <c r="C83" s="495"/>
      <c r="D83" s="477">
        <v>12.5</v>
      </c>
      <c r="E83" s="468">
        <v>14</v>
      </c>
      <c r="F83" s="90">
        <v>910</v>
      </c>
      <c r="G83" s="478">
        <v>0.65500000000000003</v>
      </c>
      <c r="H83" s="480"/>
      <c r="I83" s="207">
        <v>552.74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6" s="1" customFormat="1" ht="20.25" customHeight="1" x14ac:dyDescent="0.25">
      <c r="A84" s="260" t="s">
        <v>238</v>
      </c>
      <c r="B84" s="262" t="s">
        <v>241</v>
      </c>
      <c r="C84" s="495"/>
      <c r="D84" s="263">
        <v>4</v>
      </c>
      <c r="E84" s="159">
        <v>6</v>
      </c>
      <c r="F84" s="160">
        <v>684</v>
      </c>
      <c r="G84" s="261">
        <v>0.95099999999999996</v>
      </c>
      <c r="H84" s="271"/>
      <c r="I84" s="198">
        <v>970.53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6" s="1" customFormat="1" ht="20.25" customHeight="1" thickBot="1" x14ac:dyDescent="0.3">
      <c r="A85" s="251" t="s">
        <v>237</v>
      </c>
      <c r="B85" s="253" t="s">
        <v>239</v>
      </c>
      <c r="C85" s="496"/>
      <c r="D85" s="266">
        <v>4</v>
      </c>
      <c r="E85" s="264">
        <v>4</v>
      </c>
      <c r="F85" s="267">
        <v>456</v>
      </c>
      <c r="G85" s="265">
        <v>1.135</v>
      </c>
      <c r="H85" s="272"/>
      <c r="I85" s="205">
        <v>1153.05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6" ht="24.75" customHeight="1" thickBot="1" x14ac:dyDescent="0.3">
      <c r="A86" s="551" t="s">
        <v>96</v>
      </c>
      <c r="B86" s="552"/>
      <c r="C86" s="552"/>
      <c r="D86" s="552"/>
      <c r="E86" s="552"/>
      <c r="F86" s="552"/>
      <c r="G86" s="552"/>
      <c r="H86" s="552"/>
      <c r="I86" s="553"/>
      <c r="CN86"/>
      <c r="CO86"/>
      <c r="CP86"/>
      <c r="CQ86"/>
    </row>
    <row r="87" spans="1:96" ht="22.5" customHeight="1" thickBot="1" x14ac:dyDescent="0.3">
      <c r="A87" s="488" t="s">
        <v>51</v>
      </c>
      <c r="B87" s="489"/>
      <c r="C87" s="489"/>
      <c r="D87" s="489"/>
      <c r="E87" s="489"/>
      <c r="F87" s="489"/>
      <c r="G87" s="489"/>
      <c r="H87" s="489"/>
      <c r="I87" s="490"/>
      <c r="CN87"/>
      <c r="CO87"/>
      <c r="CP87"/>
      <c r="CQ87"/>
    </row>
    <row r="88" spans="1:96" ht="24.75" thickBot="1" x14ac:dyDescent="0.3">
      <c r="A88" s="330" t="s">
        <v>12</v>
      </c>
      <c r="B88" s="330" t="s">
        <v>0</v>
      </c>
      <c r="C88" s="330" t="s">
        <v>39</v>
      </c>
      <c r="D88" s="331" t="s">
        <v>52</v>
      </c>
      <c r="E88" s="332" t="s">
        <v>1</v>
      </c>
      <c r="F88" s="331" t="s">
        <v>2</v>
      </c>
      <c r="G88" s="333" t="s">
        <v>53</v>
      </c>
      <c r="H88" s="120" t="s">
        <v>132</v>
      </c>
      <c r="I88" s="334" t="s">
        <v>133</v>
      </c>
      <c r="CR88" s="3"/>
    </row>
    <row r="89" spans="1:96" s="1" customFormat="1" ht="22.5" customHeight="1" x14ac:dyDescent="0.25">
      <c r="A89" s="288">
        <v>1100</v>
      </c>
      <c r="B89" s="288" t="s">
        <v>54</v>
      </c>
      <c r="C89" s="289" t="s">
        <v>175</v>
      </c>
      <c r="D89" s="290">
        <v>33</v>
      </c>
      <c r="E89" s="291">
        <v>20</v>
      </c>
      <c r="F89" s="292">
        <v>1800</v>
      </c>
      <c r="G89" s="293">
        <v>19.8</v>
      </c>
      <c r="H89" s="269">
        <f>I89*D89</f>
        <v>3682.4700000000003</v>
      </c>
      <c r="I89" s="269">
        <v>111.59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6" s="1" customFormat="1" ht="24" customHeight="1" thickBot="1" x14ac:dyDescent="0.3">
      <c r="A90" s="288">
        <v>1100</v>
      </c>
      <c r="B90" s="288" t="s">
        <v>54</v>
      </c>
      <c r="C90" s="289" t="s">
        <v>242</v>
      </c>
      <c r="D90" s="291">
        <v>33</v>
      </c>
      <c r="E90" s="291">
        <v>20</v>
      </c>
      <c r="F90" s="292">
        <v>1800</v>
      </c>
      <c r="G90" s="293">
        <v>19.8</v>
      </c>
      <c r="H90" s="269">
        <f t="shared" ref="H90" si="0">I90*D90</f>
        <v>2911.9199999999996</v>
      </c>
      <c r="I90" s="294">
        <v>88.24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6" s="38" customFormat="1" ht="21" customHeight="1" thickBot="1" x14ac:dyDescent="0.3">
      <c r="A91" s="488" t="s">
        <v>55</v>
      </c>
      <c r="B91" s="489"/>
      <c r="C91" s="489"/>
      <c r="D91" s="489"/>
      <c r="E91" s="489"/>
      <c r="F91" s="489"/>
      <c r="G91" s="489"/>
      <c r="H91" s="489"/>
      <c r="I91" s="490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</row>
    <row r="92" spans="1:96" s="38" customFormat="1" ht="26.25" customHeight="1" thickBot="1" x14ac:dyDescent="0.3">
      <c r="A92" s="33" t="s">
        <v>12</v>
      </c>
      <c r="B92" s="33" t="s">
        <v>0</v>
      </c>
      <c r="C92" s="33" t="s">
        <v>39</v>
      </c>
      <c r="D92" s="34" t="s">
        <v>52</v>
      </c>
      <c r="E92" s="35" t="s">
        <v>1</v>
      </c>
      <c r="F92" s="34" t="s">
        <v>2</v>
      </c>
      <c r="G92" s="36" t="s">
        <v>53</v>
      </c>
      <c r="H92" s="122" t="s">
        <v>132</v>
      </c>
      <c r="I92" s="123" t="s">
        <v>133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</row>
    <row r="93" spans="1:96" s="38" customFormat="1" ht="25.5" customHeight="1" x14ac:dyDescent="0.25">
      <c r="A93" s="297" t="s">
        <v>56</v>
      </c>
      <c r="B93" s="298" t="s">
        <v>57</v>
      </c>
      <c r="C93" s="299" t="s">
        <v>108</v>
      </c>
      <c r="D93" s="274">
        <v>7.41</v>
      </c>
      <c r="E93" s="300">
        <v>6</v>
      </c>
      <c r="F93" s="301">
        <v>312</v>
      </c>
      <c r="G93" s="247">
        <v>19.54</v>
      </c>
      <c r="H93" s="214">
        <f>I93*D93</f>
        <v>5095.7087999999994</v>
      </c>
      <c r="I93" s="214">
        <v>687.68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</row>
    <row r="94" spans="1:96" ht="24.75" customHeight="1" thickBot="1" x14ac:dyDescent="0.3">
      <c r="A94" s="302" t="s">
        <v>56</v>
      </c>
      <c r="B94" s="303" t="s">
        <v>57</v>
      </c>
      <c r="C94" s="304" t="s">
        <v>206</v>
      </c>
      <c r="D94" s="275">
        <v>7.41</v>
      </c>
      <c r="E94" s="305">
        <v>6</v>
      </c>
      <c r="F94" s="291">
        <v>312</v>
      </c>
      <c r="G94" s="176">
        <v>19.54</v>
      </c>
      <c r="H94" s="219">
        <f t="shared" ref="H94" si="1">I94*D94</f>
        <v>5095.7087999999994</v>
      </c>
      <c r="I94" s="219">
        <v>687.68</v>
      </c>
      <c r="CR94" s="3"/>
    </row>
    <row r="95" spans="1:96" s="58" customFormat="1" ht="31.5" customHeight="1" thickBot="1" x14ac:dyDescent="0.3">
      <c r="A95" s="488" t="s">
        <v>58</v>
      </c>
      <c r="B95" s="489"/>
      <c r="C95" s="489"/>
      <c r="D95" s="489"/>
      <c r="E95" s="489"/>
      <c r="F95" s="489"/>
      <c r="G95" s="489"/>
      <c r="H95" s="489"/>
      <c r="I95" s="490"/>
    </row>
    <row r="96" spans="1:96" s="39" customFormat="1" ht="24" customHeight="1" thickBot="1" x14ac:dyDescent="0.3">
      <c r="A96" s="33" t="s">
        <v>12</v>
      </c>
      <c r="B96" s="33" t="s">
        <v>0</v>
      </c>
      <c r="C96" s="33" t="s">
        <v>39</v>
      </c>
      <c r="D96" s="34" t="s">
        <v>52</v>
      </c>
      <c r="E96" s="35" t="s">
        <v>1</v>
      </c>
      <c r="F96" s="34" t="s">
        <v>2</v>
      </c>
      <c r="G96" s="36" t="s">
        <v>53</v>
      </c>
      <c r="H96" s="122" t="s">
        <v>132</v>
      </c>
      <c r="I96" s="123" t="s">
        <v>133</v>
      </c>
    </row>
    <row r="97" spans="1:95" s="23" customFormat="1" ht="22.5" customHeight="1" x14ac:dyDescent="0.25">
      <c r="A97" s="297" t="s">
        <v>74</v>
      </c>
      <c r="B97" s="298" t="s">
        <v>59</v>
      </c>
      <c r="C97" s="299" t="s">
        <v>207</v>
      </c>
      <c r="D97" s="287">
        <v>5.5</v>
      </c>
      <c r="E97" s="231">
        <v>6</v>
      </c>
      <c r="F97" s="301">
        <v>240</v>
      </c>
      <c r="G97" s="306">
        <v>20.097000000000001</v>
      </c>
      <c r="H97" s="214">
        <f t="shared" ref="H97:H98" si="2">I97*D97</f>
        <v>5461.61</v>
      </c>
      <c r="I97" s="214">
        <v>993.02</v>
      </c>
    </row>
    <row r="98" spans="1:95" s="23" customFormat="1" ht="22.5" customHeight="1" thickBot="1" x14ac:dyDescent="0.3">
      <c r="A98" s="416">
        <v>8063</v>
      </c>
      <c r="B98" s="417" t="s">
        <v>59</v>
      </c>
      <c r="C98" s="418" t="s">
        <v>206</v>
      </c>
      <c r="D98" s="419">
        <v>5.5</v>
      </c>
      <c r="E98" s="258">
        <v>6</v>
      </c>
      <c r="F98" s="420">
        <v>240</v>
      </c>
      <c r="G98" s="421">
        <v>20.097000000000001</v>
      </c>
      <c r="H98" s="215">
        <f t="shared" si="2"/>
        <v>5461.61</v>
      </c>
      <c r="I98" s="215">
        <v>993.02</v>
      </c>
    </row>
    <row r="99" spans="1:95" s="42" customFormat="1" ht="15.75" customHeight="1" x14ac:dyDescent="0.25">
      <c r="A99" s="29"/>
      <c r="B99" s="89"/>
      <c r="C99" s="30"/>
      <c r="D99" s="17"/>
      <c r="E99" s="90"/>
      <c r="F99" s="17"/>
      <c r="G99" s="17"/>
      <c r="H99" s="125"/>
      <c r="I99" s="125"/>
    </row>
    <row r="100" spans="1:95" s="42" customFormat="1" ht="27" customHeight="1" thickBot="1" x14ac:dyDescent="0.3">
      <c r="A100" s="554" t="s">
        <v>190</v>
      </c>
      <c r="B100" s="554"/>
      <c r="C100" s="554"/>
      <c r="D100" s="554"/>
      <c r="E100" s="554"/>
      <c r="F100" s="554"/>
      <c r="G100" s="554"/>
      <c r="H100" s="554"/>
      <c r="I100" s="554"/>
    </row>
    <row r="101" spans="1:95" s="1" customFormat="1" ht="24" customHeight="1" thickBot="1" x14ac:dyDescent="0.3">
      <c r="A101" s="422" t="s">
        <v>12</v>
      </c>
      <c r="B101" s="229" t="s">
        <v>0</v>
      </c>
      <c r="C101" s="229" t="s">
        <v>39</v>
      </c>
      <c r="D101" s="339" t="s">
        <v>40</v>
      </c>
      <c r="E101" s="229" t="s">
        <v>1</v>
      </c>
      <c r="F101" s="229" t="s">
        <v>2</v>
      </c>
      <c r="G101" s="340" t="s">
        <v>46</v>
      </c>
      <c r="H101" s="120" t="s">
        <v>132</v>
      </c>
      <c r="I101" s="119" t="s">
        <v>133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14" customFormat="1" ht="18" customHeight="1" thickBot="1" x14ac:dyDescent="0.3">
      <c r="A102" s="508" t="s">
        <v>94</v>
      </c>
      <c r="B102" s="509"/>
      <c r="C102" s="509"/>
      <c r="D102" s="509"/>
      <c r="E102" s="509"/>
      <c r="F102" s="509"/>
      <c r="G102" s="509"/>
      <c r="H102" s="509"/>
      <c r="I102" s="510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</row>
    <row r="103" spans="1:95" ht="26.25" customHeight="1" x14ac:dyDescent="0.25">
      <c r="A103" s="344" t="s">
        <v>3</v>
      </c>
      <c r="B103" s="345" t="s">
        <v>4</v>
      </c>
      <c r="C103" s="346" t="s">
        <v>8</v>
      </c>
      <c r="D103" s="347">
        <v>67</v>
      </c>
      <c r="E103" s="348">
        <v>34</v>
      </c>
      <c r="F103" s="347">
        <v>4692</v>
      </c>
      <c r="G103" s="349">
        <v>13.802</v>
      </c>
      <c r="H103" s="350">
        <f>I103*D103</f>
        <v>1668.3000000000002</v>
      </c>
      <c r="I103" s="350">
        <v>24.900000000000002</v>
      </c>
    </row>
    <row r="104" spans="1:95" s="1" customFormat="1" ht="22.5" customHeight="1" thickBot="1" x14ac:dyDescent="0.3">
      <c r="A104" s="351" t="s">
        <v>3</v>
      </c>
      <c r="B104" s="352" t="s">
        <v>4</v>
      </c>
      <c r="C104" s="353" t="s">
        <v>137</v>
      </c>
      <c r="D104" s="390">
        <v>67</v>
      </c>
      <c r="E104" s="391">
        <v>34</v>
      </c>
      <c r="F104" s="390">
        <v>4692</v>
      </c>
      <c r="G104" s="392">
        <v>13.802</v>
      </c>
      <c r="H104" s="354">
        <f>I104*D104</f>
        <v>1668.3000000000002</v>
      </c>
      <c r="I104" s="355">
        <v>24.900000000000002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54" customFormat="1" ht="15.75" customHeight="1" x14ac:dyDescent="0.2">
      <c r="A105" s="555" t="s">
        <v>5</v>
      </c>
      <c r="B105" s="555" t="s">
        <v>6</v>
      </c>
      <c r="C105" s="364" t="s">
        <v>217</v>
      </c>
      <c r="D105" s="393">
        <v>50</v>
      </c>
      <c r="E105" s="394">
        <v>24</v>
      </c>
      <c r="F105" s="393">
        <v>2208</v>
      </c>
      <c r="G105" s="375">
        <v>19.850000000000001</v>
      </c>
      <c r="H105" s="350">
        <f t="shared" ref="H105:H110" si="3">I105*D105</f>
        <v>1530</v>
      </c>
      <c r="I105" s="350">
        <v>30.6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</row>
    <row r="106" spans="1:95" s="54" customFormat="1" ht="13.5" customHeight="1" x14ac:dyDescent="0.2">
      <c r="A106" s="556"/>
      <c r="B106" s="556"/>
      <c r="C106" s="365" t="s">
        <v>216</v>
      </c>
      <c r="D106" s="395">
        <v>50</v>
      </c>
      <c r="E106" s="396">
        <v>24</v>
      </c>
      <c r="F106" s="395">
        <v>2208</v>
      </c>
      <c r="G106" s="397">
        <v>19.850000000000001</v>
      </c>
      <c r="H106" s="356">
        <f t="shared" si="3"/>
        <v>1530</v>
      </c>
      <c r="I106" s="356">
        <v>30.6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</row>
    <row r="107" spans="1:95" s="54" customFormat="1" ht="13.5" customHeight="1" thickBot="1" x14ac:dyDescent="0.25">
      <c r="A107" s="556"/>
      <c r="B107" s="556"/>
      <c r="C107" s="366" t="s">
        <v>215</v>
      </c>
      <c r="D107" s="398">
        <v>50</v>
      </c>
      <c r="E107" s="399">
        <v>24</v>
      </c>
      <c r="F107" s="398">
        <v>2208</v>
      </c>
      <c r="G107" s="400">
        <v>19.850000000000001</v>
      </c>
      <c r="H107" s="357">
        <f t="shared" si="3"/>
        <v>1530</v>
      </c>
      <c r="I107" s="357">
        <v>30.6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</row>
    <row r="108" spans="1:95" s="51" customFormat="1" ht="13.5" customHeight="1" x14ac:dyDescent="0.2">
      <c r="A108" s="556"/>
      <c r="B108" s="558"/>
      <c r="C108" s="358" t="s">
        <v>8</v>
      </c>
      <c r="D108" s="373">
        <v>50</v>
      </c>
      <c r="E108" s="374">
        <v>24</v>
      </c>
      <c r="F108" s="373">
        <v>2208</v>
      </c>
      <c r="G108" s="375">
        <f>G107</f>
        <v>19.850000000000001</v>
      </c>
      <c r="H108" s="350">
        <f t="shared" si="3"/>
        <v>1867.4999999999998</v>
      </c>
      <c r="I108" s="350">
        <v>37.349999999999994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</row>
    <row r="109" spans="1:95" s="1" customFormat="1" ht="13.5" customHeight="1" thickBot="1" x14ac:dyDescent="0.3">
      <c r="A109" s="556"/>
      <c r="B109" s="558"/>
      <c r="C109" s="367" t="s">
        <v>178</v>
      </c>
      <c r="D109" s="401">
        <v>50</v>
      </c>
      <c r="E109" s="402">
        <v>24</v>
      </c>
      <c r="F109" s="401">
        <v>2208</v>
      </c>
      <c r="G109" s="403">
        <v>19.850000000000001</v>
      </c>
      <c r="H109" s="359">
        <f t="shared" si="3"/>
        <v>1898.6250000000002</v>
      </c>
      <c r="I109" s="355">
        <v>37.972500000000004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51" customFormat="1" ht="13.5" customHeight="1" x14ac:dyDescent="0.2">
      <c r="A110" s="556"/>
      <c r="B110" s="558"/>
      <c r="C110" s="368" t="s">
        <v>179</v>
      </c>
      <c r="D110" s="404">
        <v>50</v>
      </c>
      <c r="E110" s="405">
        <v>24</v>
      </c>
      <c r="F110" s="404">
        <v>2208</v>
      </c>
      <c r="G110" s="406">
        <v>19.850000000000001</v>
      </c>
      <c r="H110" s="360">
        <f t="shared" si="3"/>
        <v>2334.375</v>
      </c>
      <c r="I110" s="360">
        <v>46.6875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</row>
    <row r="111" spans="1:95" s="51" customFormat="1" ht="13.5" customHeight="1" x14ac:dyDescent="0.2">
      <c r="A111" s="556"/>
      <c r="B111" s="558"/>
      <c r="C111" s="365" t="s">
        <v>214</v>
      </c>
      <c r="D111" s="395">
        <v>50</v>
      </c>
      <c r="E111" s="396">
        <v>24</v>
      </c>
      <c r="F111" s="395">
        <v>2208</v>
      </c>
      <c r="G111" s="407">
        <v>19.850000000000001</v>
      </c>
      <c r="H111" s="356">
        <v>2220.88</v>
      </c>
      <c r="I111" s="356">
        <v>44.42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</row>
    <row r="112" spans="1:95" s="51" customFormat="1" ht="20.25" customHeight="1" thickBot="1" x14ac:dyDescent="0.25">
      <c r="A112" s="557"/>
      <c r="B112" s="559"/>
      <c r="C112" s="369" t="s">
        <v>180</v>
      </c>
      <c r="D112" s="361">
        <v>50</v>
      </c>
      <c r="E112" s="362">
        <v>24</v>
      </c>
      <c r="F112" s="361">
        <v>2208</v>
      </c>
      <c r="G112" s="363">
        <v>19.850000000000001</v>
      </c>
      <c r="H112" s="355">
        <f t="shared" ref="H112" si="4">I112*D112</f>
        <v>2334.375</v>
      </c>
      <c r="I112" s="355">
        <v>46.6875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</row>
    <row r="113" spans="1:95" s="111" customFormat="1" ht="18" customHeight="1" thickBot="1" x14ac:dyDescent="0.3">
      <c r="A113" s="511" t="s">
        <v>93</v>
      </c>
      <c r="B113" s="512"/>
      <c r="C113" s="512"/>
      <c r="D113" s="512"/>
      <c r="E113" s="512"/>
      <c r="F113" s="512"/>
      <c r="G113" s="512"/>
      <c r="H113" s="512"/>
      <c r="I113" s="5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1" customFormat="1" ht="19.5" customHeight="1" x14ac:dyDescent="0.25">
      <c r="A114" s="370" t="s">
        <v>14</v>
      </c>
      <c r="B114" s="371" t="s">
        <v>15</v>
      </c>
      <c r="C114" s="372" t="s">
        <v>8</v>
      </c>
      <c r="D114" s="373">
        <v>12.5</v>
      </c>
      <c r="E114" s="374">
        <v>16</v>
      </c>
      <c r="F114" s="373">
        <v>1040</v>
      </c>
      <c r="G114" s="375">
        <v>0.58899999999999997</v>
      </c>
      <c r="H114" s="376"/>
      <c r="I114" s="377">
        <v>294.4425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1" customFormat="1" ht="26.25" customHeight="1" x14ac:dyDescent="0.25">
      <c r="A115" s="378" t="s">
        <v>14</v>
      </c>
      <c r="B115" s="379" t="s">
        <v>15</v>
      </c>
      <c r="C115" s="380" t="s">
        <v>218</v>
      </c>
      <c r="D115" s="381">
        <v>12.5</v>
      </c>
      <c r="E115" s="382">
        <v>16</v>
      </c>
      <c r="F115" s="381">
        <v>1040</v>
      </c>
      <c r="G115" s="383">
        <v>0.58899999999999997</v>
      </c>
      <c r="H115" s="384"/>
      <c r="I115" s="385">
        <v>294.4425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95" s="1" customFormat="1" ht="18" customHeight="1" thickBot="1" x14ac:dyDescent="0.3">
      <c r="A116" s="237" t="s">
        <v>14</v>
      </c>
      <c r="B116" s="238" t="s">
        <v>15</v>
      </c>
      <c r="C116" s="386" t="s">
        <v>214</v>
      </c>
      <c r="D116" s="387">
        <v>12.5</v>
      </c>
      <c r="E116" s="388">
        <v>16</v>
      </c>
      <c r="F116" s="387">
        <v>1040</v>
      </c>
      <c r="G116" s="389">
        <v>0.58899999999999997</v>
      </c>
      <c r="H116" s="235"/>
      <c r="I116" s="236">
        <v>287.15199999999999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:95" s="1" customFormat="1" ht="18" customHeight="1" thickBot="1" x14ac:dyDescent="0.3">
      <c r="A117" s="514" t="s">
        <v>92</v>
      </c>
      <c r="B117" s="515"/>
      <c r="C117" s="515"/>
      <c r="D117" s="515"/>
      <c r="E117" s="515"/>
      <c r="F117" s="515"/>
      <c r="G117" s="515"/>
      <c r="H117" s="515"/>
      <c r="I117" s="51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:95" s="1" customFormat="1" ht="16.5" customHeight="1" x14ac:dyDescent="0.25">
      <c r="A118" s="371" t="s">
        <v>3</v>
      </c>
      <c r="B118" s="371" t="s">
        <v>4</v>
      </c>
      <c r="C118" s="408" t="s">
        <v>169</v>
      </c>
      <c r="D118" s="373">
        <v>67</v>
      </c>
      <c r="E118" s="373">
        <v>34</v>
      </c>
      <c r="F118" s="373">
        <v>4692</v>
      </c>
      <c r="G118" s="409">
        <v>13.802</v>
      </c>
      <c r="H118" s="410">
        <f t="shared" ref="H118:H119" si="5">I118*D118</f>
        <v>1876.8375000000001</v>
      </c>
      <c r="I118" s="199">
        <v>28.012500000000003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</row>
    <row r="119" spans="1:95" s="51" customFormat="1" ht="23.25" customHeight="1" thickBot="1" x14ac:dyDescent="0.25">
      <c r="A119" s="411" t="s">
        <v>83</v>
      </c>
      <c r="B119" s="411" t="s">
        <v>16</v>
      </c>
      <c r="C119" s="412" t="s">
        <v>82</v>
      </c>
      <c r="D119" s="413">
        <v>50</v>
      </c>
      <c r="E119" s="413">
        <v>51</v>
      </c>
      <c r="F119" s="413">
        <v>4131</v>
      </c>
      <c r="G119" s="414">
        <v>15</v>
      </c>
      <c r="H119" s="415">
        <f t="shared" si="5"/>
        <v>2147.625</v>
      </c>
      <c r="I119" s="343">
        <v>42.952500000000001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</row>
    <row r="120" spans="1:95" s="1" customFormat="1" ht="18" customHeight="1" thickBot="1" x14ac:dyDescent="0.3">
      <c r="A120" s="519" t="s">
        <v>91</v>
      </c>
      <c r="B120" s="520"/>
      <c r="C120" s="520"/>
      <c r="D120" s="520"/>
      <c r="E120" s="520"/>
      <c r="F120" s="520"/>
      <c r="G120" s="520"/>
      <c r="H120" s="520"/>
      <c r="I120" s="52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1" customFormat="1" ht="21.75" customHeight="1" x14ac:dyDescent="0.25">
      <c r="A121" s="370" t="s">
        <v>19</v>
      </c>
      <c r="B121" s="371" t="s">
        <v>6</v>
      </c>
      <c r="C121" s="372" t="s">
        <v>172</v>
      </c>
      <c r="D121" s="373">
        <v>48</v>
      </c>
      <c r="E121" s="374">
        <v>24</v>
      </c>
      <c r="F121" s="373">
        <v>2208</v>
      </c>
      <c r="G121" s="375">
        <v>19.968</v>
      </c>
      <c r="H121" s="199">
        <f t="shared" ref="H121:H122" si="6">I121*D121</f>
        <v>1972.08</v>
      </c>
      <c r="I121" s="377">
        <v>41.085000000000001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:95" s="1" customFormat="1" ht="17.25" customHeight="1" x14ac:dyDescent="0.25">
      <c r="A122" s="423" t="s">
        <v>19</v>
      </c>
      <c r="B122" s="424" t="s">
        <v>6</v>
      </c>
      <c r="C122" s="425" t="s">
        <v>85</v>
      </c>
      <c r="D122" s="426">
        <v>48</v>
      </c>
      <c r="E122" s="427">
        <v>24</v>
      </c>
      <c r="F122" s="426">
        <v>2208</v>
      </c>
      <c r="G122" s="428">
        <v>19.968</v>
      </c>
      <c r="H122" s="216">
        <f t="shared" si="6"/>
        <v>2181.2400000000002</v>
      </c>
      <c r="I122" s="429">
        <v>45.442500000000003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1:95" s="249" customFormat="1" ht="15.75" customHeight="1" x14ac:dyDescent="0.25">
      <c r="A123" s="277" t="s">
        <v>19</v>
      </c>
      <c r="B123" s="278" t="s">
        <v>6</v>
      </c>
      <c r="C123" s="436" t="s">
        <v>213</v>
      </c>
      <c r="D123" s="395">
        <v>48</v>
      </c>
      <c r="E123" s="396">
        <v>24</v>
      </c>
      <c r="F123" s="395">
        <v>2208</v>
      </c>
      <c r="G123" s="407">
        <v>19.968</v>
      </c>
      <c r="H123" s="196">
        <v>1812.4800000000005</v>
      </c>
      <c r="I123" s="279">
        <v>37.76</v>
      </c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</row>
    <row r="124" spans="1:95" s="1" customFormat="1" ht="33.75" x14ac:dyDescent="0.25">
      <c r="A124" s="430" t="s">
        <v>20</v>
      </c>
      <c r="B124" s="431" t="s">
        <v>15</v>
      </c>
      <c r="C124" s="432" t="s">
        <v>173</v>
      </c>
      <c r="D124" s="433">
        <v>12.5</v>
      </c>
      <c r="E124" s="434">
        <v>16</v>
      </c>
      <c r="F124" s="433">
        <v>1040</v>
      </c>
      <c r="G124" s="397">
        <v>0.56999999999999995</v>
      </c>
      <c r="H124" s="435"/>
      <c r="I124" s="279">
        <v>295.065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1:95" s="249" customFormat="1" ht="15.75" thickBot="1" x14ac:dyDescent="0.3">
      <c r="A125" s="280" t="s">
        <v>20</v>
      </c>
      <c r="B125" s="281" t="s">
        <v>15</v>
      </c>
      <c r="C125" s="437" t="s">
        <v>212</v>
      </c>
      <c r="D125" s="401">
        <v>12.5</v>
      </c>
      <c r="E125" s="402">
        <v>16</v>
      </c>
      <c r="F125" s="401">
        <v>1040</v>
      </c>
      <c r="G125" s="403">
        <v>0.56999999999999995</v>
      </c>
      <c r="H125" s="282"/>
      <c r="I125" s="283">
        <v>288.64000000000004</v>
      </c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</row>
    <row r="126" spans="1:95" ht="18" customHeight="1" thickBot="1" x14ac:dyDescent="0.3">
      <c r="A126" s="483" t="s">
        <v>89</v>
      </c>
      <c r="B126" s="484"/>
      <c r="C126" s="484"/>
      <c r="D126" s="484"/>
      <c r="E126" s="484"/>
      <c r="F126" s="484"/>
      <c r="G126" s="484"/>
      <c r="H126" s="484"/>
      <c r="I126" s="485"/>
    </row>
    <row r="127" spans="1:95" s="1" customFormat="1" ht="24.75" customHeight="1" x14ac:dyDescent="0.25">
      <c r="A127" s="431" t="s">
        <v>27</v>
      </c>
      <c r="B127" s="431" t="s">
        <v>28</v>
      </c>
      <c r="C127" s="537" t="s">
        <v>193</v>
      </c>
      <c r="D127" s="433">
        <v>29.24</v>
      </c>
      <c r="E127" s="433">
        <v>18</v>
      </c>
      <c r="F127" s="433">
        <v>1170</v>
      </c>
      <c r="G127" s="438">
        <v>25</v>
      </c>
      <c r="H127" s="410">
        <f t="shared" ref="H127:H128" si="7">I127*D127</f>
        <v>5114.5145999999995</v>
      </c>
      <c r="I127" s="196">
        <v>174.91499999999999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1:95" s="1" customFormat="1" ht="24" customHeight="1" x14ac:dyDescent="0.25">
      <c r="A128" s="431" t="s">
        <v>29</v>
      </c>
      <c r="B128" s="431" t="s">
        <v>30</v>
      </c>
      <c r="C128" s="560"/>
      <c r="D128" s="433">
        <v>51.64</v>
      </c>
      <c r="E128" s="433">
        <v>36</v>
      </c>
      <c r="F128" s="433">
        <v>2340</v>
      </c>
      <c r="G128" s="433">
        <v>21.689</v>
      </c>
      <c r="H128" s="410">
        <f t="shared" si="7"/>
        <v>5046.5190000000002</v>
      </c>
      <c r="I128" s="196">
        <v>97.725000000000009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1:96" s="1" customFormat="1" ht="23.25" customHeight="1" thickBot="1" x14ac:dyDescent="0.3">
      <c r="A129" s="439" t="s">
        <v>31</v>
      </c>
      <c r="B129" s="439" t="s">
        <v>32</v>
      </c>
      <c r="C129" s="498"/>
      <c r="D129" s="391">
        <v>21.3</v>
      </c>
      <c r="E129" s="391">
        <v>21</v>
      </c>
      <c r="F129" s="391">
        <v>1365</v>
      </c>
      <c r="G129" s="392">
        <v>0.39</v>
      </c>
      <c r="H129" s="282"/>
      <c r="I129" s="239">
        <v>290.70749999999998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1:96" s="1" customFormat="1" ht="17.25" customHeight="1" thickBot="1" x14ac:dyDescent="0.3">
      <c r="A130" s="561" t="s">
        <v>170</v>
      </c>
      <c r="B130" s="562"/>
      <c r="C130" s="562"/>
      <c r="D130" s="562"/>
      <c r="E130" s="562"/>
      <c r="F130" s="562"/>
      <c r="G130" s="562"/>
      <c r="H130" s="562"/>
      <c r="I130" s="56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:96" s="1" customFormat="1" ht="22.5" customHeight="1" x14ac:dyDescent="0.25">
      <c r="A131" s="371" t="s">
        <v>145</v>
      </c>
      <c r="B131" s="371" t="s">
        <v>68</v>
      </c>
      <c r="C131" s="537" t="s">
        <v>197</v>
      </c>
      <c r="D131" s="373">
        <v>64</v>
      </c>
      <c r="E131" s="373">
        <v>18</v>
      </c>
      <c r="F131" s="373">
        <v>2070</v>
      </c>
      <c r="G131" s="409">
        <v>13.802</v>
      </c>
      <c r="H131" s="410">
        <f t="shared" ref="H131" si="8">I131*D131</f>
        <v>2908.32</v>
      </c>
      <c r="I131" s="199">
        <v>45.442500000000003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1:96" s="51" customFormat="1" ht="24.75" customHeight="1" x14ac:dyDescent="0.2">
      <c r="A132" s="431" t="s">
        <v>146</v>
      </c>
      <c r="B132" s="431" t="s">
        <v>37</v>
      </c>
      <c r="C132" s="538"/>
      <c r="D132" s="433">
        <v>16.13</v>
      </c>
      <c r="E132" s="433">
        <v>14</v>
      </c>
      <c r="F132" s="433">
        <v>910</v>
      </c>
      <c r="G132" s="438">
        <v>15</v>
      </c>
      <c r="H132" s="440"/>
      <c r="I132" s="196">
        <v>329.30250000000001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</row>
    <row r="133" spans="1:96" s="51" customFormat="1" ht="24.75" customHeight="1" x14ac:dyDescent="0.2">
      <c r="A133" s="431" t="s">
        <v>138</v>
      </c>
      <c r="B133" s="431" t="s">
        <v>70</v>
      </c>
      <c r="C133" s="497" t="s">
        <v>197</v>
      </c>
      <c r="D133" s="433">
        <v>38.31</v>
      </c>
      <c r="E133" s="433">
        <v>18</v>
      </c>
      <c r="F133" s="433">
        <v>1080</v>
      </c>
      <c r="G133" s="438">
        <v>19.850000000000001</v>
      </c>
      <c r="H133" s="410">
        <f t="shared" ref="H133" si="9">I133*D133</f>
        <v>6439.2405750000007</v>
      </c>
      <c r="I133" s="196">
        <v>168.08250000000001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</row>
    <row r="134" spans="1:96" s="51" customFormat="1" ht="24" customHeight="1" thickBot="1" x14ac:dyDescent="0.25">
      <c r="A134" s="411" t="s">
        <v>139</v>
      </c>
      <c r="B134" s="411" t="s">
        <v>71</v>
      </c>
      <c r="C134" s="498"/>
      <c r="D134" s="413">
        <v>19.23</v>
      </c>
      <c r="E134" s="413">
        <v>21</v>
      </c>
      <c r="F134" s="413">
        <v>1365</v>
      </c>
      <c r="G134" s="414">
        <v>0.35899999999999999</v>
      </c>
      <c r="H134" s="441"/>
      <c r="I134" s="343">
        <v>355.44749999999999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</row>
    <row r="135" spans="1:96" s="51" customFormat="1" ht="24.75" customHeight="1" thickBot="1" x14ac:dyDescent="0.25">
      <c r="A135" s="483" t="s">
        <v>167</v>
      </c>
      <c r="B135" s="484"/>
      <c r="C135" s="484"/>
      <c r="D135" s="484"/>
      <c r="E135" s="484"/>
      <c r="F135" s="484"/>
      <c r="G135" s="484"/>
      <c r="H135" s="484"/>
      <c r="I135" s="485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</row>
    <row r="136" spans="1:96" s="2" customFormat="1" ht="22.5" customHeight="1" x14ac:dyDescent="0.25">
      <c r="A136" s="278" t="s">
        <v>135</v>
      </c>
      <c r="B136" s="442" t="s">
        <v>70</v>
      </c>
      <c r="C136" s="443" t="s">
        <v>198</v>
      </c>
      <c r="D136" s="395">
        <v>38.31</v>
      </c>
      <c r="E136" s="395">
        <v>18</v>
      </c>
      <c r="F136" s="395">
        <v>1080</v>
      </c>
      <c r="G136" s="444">
        <v>23.751999999999999</v>
      </c>
      <c r="H136" s="410">
        <f t="shared" ref="H136" si="10">I136*D136</f>
        <v>6439.2405750000007</v>
      </c>
      <c r="I136" s="279">
        <v>168.08250000000001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</row>
    <row r="137" spans="1:96" s="2" customFormat="1" ht="24" customHeight="1" thickBot="1" x14ac:dyDescent="0.3">
      <c r="A137" s="238" t="s">
        <v>136</v>
      </c>
      <c r="B137" s="445" t="s">
        <v>71</v>
      </c>
      <c r="C137" s="446" t="s">
        <v>198</v>
      </c>
      <c r="D137" s="387">
        <v>19.23</v>
      </c>
      <c r="E137" s="387">
        <v>21</v>
      </c>
      <c r="F137" s="387">
        <v>1365</v>
      </c>
      <c r="G137" s="447">
        <v>0.41499999999999998</v>
      </c>
      <c r="H137" s="441"/>
      <c r="I137" s="236">
        <v>355.44749999999999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</row>
    <row r="138" spans="1:96" s="2" customFormat="1" ht="20.25" customHeight="1" thickBot="1" x14ac:dyDescent="0.3">
      <c r="A138" s="491" t="s">
        <v>168</v>
      </c>
      <c r="B138" s="492"/>
      <c r="C138" s="492"/>
      <c r="D138" s="492"/>
      <c r="E138" s="492"/>
      <c r="F138" s="492"/>
      <c r="G138" s="492"/>
      <c r="H138" s="492"/>
      <c r="I138" s="49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</row>
    <row r="139" spans="1:96" ht="22.5" customHeight="1" x14ac:dyDescent="0.25">
      <c r="A139" s="371" t="s">
        <v>34</v>
      </c>
      <c r="B139" s="370" t="s">
        <v>36</v>
      </c>
      <c r="C139" s="448" t="s">
        <v>200</v>
      </c>
      <c r="D139" s="449">
        <v>34.57</v>
      </c>
      <c r="E139" s="373">
        <v>18</v>
      </c>
      <c r="F139" s="373">
        <v>1170</v>
      </c>
      <c r="G139" s="409">
        <v>23.507999999999999</v>
      </c>
      <c r="H139" s="199">
        <f t="shared" ref="H139" si="11">I139*D139</f>
        <v>4497.6434250000002</v>
      </c>
      <c r="I139" s="199">
        <v>130.10249999999999</v>
      </c>
      <c r="CN139"/>
      <c r="CO139"/>
      <c r="CP139"/>
      <c r="CQ139"/>
    </row>
    <row r="140" spans="1:96" ht="15.75" thickBot="1" x14ac:dyDescent="0.3">
      <c r="A140" s="439" t="s">
        <v>35</v>
      </c>
      <c r="B140" s="450" t="s">
        <v>37</v>
      </c>
      <c r="C140" s="451" t="s">
        <v>200</v>
      </c>
      <c r="D140" s="452">
        <v>15.63</v>
      </c>
      <c r="E140" s="391">
        <v>14</v>
      </c>
      <c r="F140" s="391">
        <v>1092</v>
      </c>
      <c r="G140" s="392">
        <v>0.57999999999999996</v>
      </c>
      <c r="H140" s="282"/>
      <c r="I140" s="239">
        <v>355.44749999999999</v>
      </c>
      <c r="CN140"/>
      <c r="CO140"/>
      <c r="CP140"/>
      <c r="CQ140"/>
    </row>
    <row r="141" spans="1:96" s="1" customFormat="1" ht="18" customHeight="1" thickBot="1" x14ac:dyDescent="0.3">
      <c r="A141" s="491" t="s">
        <v>154</v>
      </c>
      <c r="B141" s="492"/>
      <c r="C141" s="492"/>
      <c r="D141" s="492"/>
      <c r="E141" s="492"/>
      <c r="F141" s="492"/>
      <c r="G141" s="492"/>
      <c r="H141" s="492"/>
      <c r="I141" s="49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:96" s="1" customFormat="1" ht="25.5" customHeight="1" x14ac:dyDescent="0.25">
      <c r="A142" s="336" t="s">
        <v>219</v>
      </c>
      <c r="B142" s="336" t="s">
        <v>155</v>
      </c>
      <c r="C142" s="453" t="s">
        <v>189</v>
      </c>
      <c r="D142" s="393">
        <v>48</v>
      </c>
      <c r="E142" s="393">
        <v>39</v>
      </c>
      <c r="F142" s="393">
        <v>3159</v>
      </c>
      <c r="G142" s="455">
        <v>20.16</v>
      </c>
      <c r="H142" s="310">
        <f t="shared" ref="H142" si="12">I142*D142</f>
        <v>1673.28</v>
      </c>
      <c r="I142" s="199">
        <v>34.86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6" s="1" customFormat="1" ht="23.25" customHeight="1" thickBot="1" x14ac:dyDescent="0.3">
      <c r="A143" s="281" t="s">
        <v>220</v>
      </c>
      <c r="B143" s="281" t="s">
        <v>156</v>
      </c>
      <c r="C143" s="454" t="s">
        <v>210</v>
      </c>
      <c r="D143" s="401">
        <v>12.5</v>
      </c>
      <c r="E143" s="401">
        <v>22</v>
      </c>
      <c r="F143" s="401">
        <v>1430</v>
      </c>
      <c r="G143" s="401">
        <v>0.48499999999999999</v>
      </c>
      <c r="H143" s="335"/>
      <c r="I143" s="239">
        <v>153.55000000000001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6" s="1" customFormat="1" ht="23.25" customHeight="1" thickBot="1" x14ac:dyDescent="0.3">
      <c r="A144" s="491" t="s">
        <v>211</v>
      </c>
      <c r="B144" s="492"/>
      <c r="C144" s="492"/>
      <c r="D144" s="492"/>
      <c r="E144" s="492"/>
      <c r="F144" s="492"/>
      <c r="G144" s="492"/>
      <c r="H144" s="492"/>
      <c r="I144" s="49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1:101" s="1" customFormat="1" ht="18.75" customHeight="1" x14ac:dyDescent="0.25">
      <c r="A145" s="309" t="s">
        <v>221</v>
      </c>
      <c r="B145" s="342" t="s">
        <v>49</v>
      </c>
      <c r="C145" s="549" t="s">
        <v>174</v>
      </c>
      <c r="D145" s="456">
        <v>53</v>
      </c>
      <c r="E145" s="457">
        <v>24</v>
      </c>
      <c r="F145" s="456">
        <v>1800</v>
      </c>
      <c r="G145" s="458">
        <v>28.937999999999999</v>
      </c>
      <c r="H145" s="310">
        <v>1700</v>
      </c>
      <c r="I145" s="199">
        <f>H145/D145</f>
        <v>32.075471698113205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1:101" s="1" customFormat="1" ht="17.25" customHeight="1" thickBot="1" x14ac:dyDescent="0.3">
      <c r="A146" s="311" t="s">
        <v>222</v>
      </c>
      <c r="B146" s="312" t="s">
        <v>50</v>
      </c>
      <c r="C146" s="550"/>
      <c r="D146" s="459">
        <v>14.1</v>
      </c>
      <c r="E146" s="460">
        <v>12</v>
      </c>
      <c r="F146" s="459">
        <v>780</v>
      </c>
      <c r="G146" s="461">
        <v>0.73899999999999999</v>
      </c>
      <c r="H146" s="313"/>
      <c r="I146" s="343">
        <v>300.58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1:101" s="1" customFormat="1" ht="17.25" customHeight="1" thickBot="1" x14ac:dyDescent="0.3">
      <c r="A147" s="566" t="s">
        <v>48</v>
      </c>
      <c r="B147" s="567"/>
      <c r="C147" s="567"/>
      <c r="D147" s="567"/>
      <c r="E147" s="567"/>
      <c r="F147" s="567"/>
      <c r="G147" s="567"/>
      <c r="H147" s="567"/>
      <c r="I147" s="56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1:101" s="96" customFormat="1" ht="33" customHeight="1" thickBot="1" x14ac:dyDescent="0.25">
      <c r="A148" s="284">
        <v>8314</v>
      </c>
      <c r="B148" s="285" t="s">
        <v>38</v>
      </c>
      <c r="C148" s="462" t="s">
        <v>209</v>
      </c>
      <c r="D148" s="393">
        <v>22</v>
      </c>
      <c r="E148" s="394">
        <v>22</v>
      </c>
      <c r="F148" s="393">
        <v>1408</v>
      </c>
      <c r="G148" s="394">
        <v>15.795999999999999</v>
      </c>
      <c r="H148" s="199">
        <v>1925.4400000000003</v>
      </c>
      <c r="I148" s="199">
        <v>87.52000000000001</v>
      </c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</row>
    <row r="149" spans="1:101" s="1" customFormat="1" ht="23.25" customHeight="1" thickBot="1" x14ac:dyDescent="0.3">
      <c r="A149" s="569" t="s">
        <v>88</v>
      </c>
      <c r="B149" s="570"/>
      <c r="C149" s="570"/>
      <c r="D149" s="570"/>
      <c r="E149" s="570"/>
      <c r="F149" s="570"/>
      <c r="G149" s="570"/>
      <c r="H149" s="570"/>
      <c r="I149" s="57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</row>
    <row r="150" spans="1:101" s="38" customFormat="1" ht="22.5" x14ac:dyDescent="0.25">
      <c r="A150" s="371" t="s">
        <v>21</v>
      </c>
      <c r="B150" s="463" t="s">
        <v>22</v>
      </c>
      <c r="C150" s="408" t="s">
        <v>72</v>
      </c>
      <c r="D150" s="373">
        <v>21</v>
      </c>
      <c r="E150" s="374">
        <v>18</v>
      </c>
      <c r="F150" s="373">
        <v>936</v>
      </c>
      <c r="G150" s="375">
        <v>20.117999999999999</v>
      </c>
      <c r="H150" s="199">
        <f>I150*D150</f>
        <v>2928.24</v>
      </c>
      <c r="I150" s="199">
        <v>139.44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</row>
    <row r="151" spans="1:101" s="38" customFormat="1" ht="33.75" customHeight="1" x14ac:dyDescent="0.25">
      <c r="A151" s="431" t="s">
        <v>21</v>
      </c>
      <c r="B151" s="431" t="s">
        <v>22</v>
      </c>
      <c r="C151" s="464" t="s">
        <v>205</v>
      </c>
      <c r="D151" s="433">
        <v>21</v>
      </c>
      <c r="E151" s="434">
        <v>18</v>
      </c>
      <c r="F151" s="433">
        <v>936</v>
      </c>
      <c r="G151" s="397">
        <v>20.117999999999999</v>
      </c>
      <c r="H151" s="196">
        <f>I151*D151</f>
        <v>3346.5599999999995</v>
      </c>
      <c r="I151" s="196">
        <v>159.35999999999999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</row>
    <row r="152" spans="1:101" s="38" customFormat="1" ht="26.25" customHeight="1" x14ac:dyDescent="0.25">
      <c r="A152" s="278" t="s">
        <v>223</v>
      </c>
      <c r="B152" s="286" t="s">
        <v>73</v>
      </c>
      <c r="C152" s="465" t="s">
        <v>208</v>
      </c>
      <c r="D152" s="395">
        <v>5.5</v>
      </c>
      <c r="E152" s="396">
        <v>4</v>
      </c>
      <c r="F152" s="395">
        <v>160</v>
      </c>
      <c r="G152" s="407">
        <v>24.75</v>
      </c>
      <c r="H152" s="196">
        <v>3893.12</v>
      </c>
      <c r="I152" s="196">
        <v>707.84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</row>
    <row r="153" spans="1:101" s="42" customFormat="1" ht="20.25" customHeight="1" thickBot="1" x14ac:dyDescent="0.3">
      <c r="A153" s="532" t="s">
        <v>60</v>
      </c>
      <c r="B153" s="532"/>
      <c r="C153" s="532"/>
      <c r="D153" s="532"/>
      <c r="E153" s="532"/>
      <c r="F153" s="532"/>
      <c r="G153" s="532"/>
      <c r="H153" s="532"/>
      <c r="I153" s="532"/>
    </row>
    <row r="154" spans="1:101" s="42" customFormat="1" ht="27.75" customHeight="1" thickBot="1" x14ac:dyDescent="0.3">
      <c r="A154" s="526" t="s">
        <v>12</v>
      </c>
      <c r="B154" s="528"/>
      <c r="C154" s="526" t="s">
        <v>39</v>
      </c>
      <c r="D154" s="527"/>
      <c r="E154" s="40" t="s">
        <v>61</v>
      </c>
      <c r="F154" s="41" t="s">
        <v>62</v>
      </c>
      <c r="G154" s="86" t="s">
        <v>63</v>
      </c>
      <c r="H154" s="126" t="s">
        <v>64</v>
      </c>
      <c r="I154" s="127" t="s">
        <v>65</v>
      </c>
    </row>
    <row r="155" spans="1:101" s="42" customFormat="1" ht="27.75" customHeight="1" thickBot="1" x14ac:dyDescent="0.3">
      <c r="A155" s="529" t="s">
        <v>131</v>
      </c>
      <c r="B155" s="530"/>
      <c r="C155" s="530"/>
      <c r="D155" s="530"/>
      <c r="E155" s="530"/>
      <c r="F155" s="530"/>
      <c r="G155" s="530"/>
      <c r="H155" s="530"/>
      <c r="I155" s="531"/>
    </row>
    <row r="156" spans="1:101" s="42" customFormat="1" ht="27.75" customHeight="1" x14ac:dyDescent="0.25">
      <c r="A156" s="72">
        <v>72363</v>
      </c>
      <c r="B156" s="73" t="s">
        <v>109</v>
      </c>
      <c r="C156" s="564" t="s">
        <v>110</v>
      </c>
      <c r="D156" s="565"/>
      <c r="E156" s="43">
        <v>25</v>
      </c>
      <c r="F156" s="44">
        <v>4</v>
      </c>
      <c r="G156" s="141">
        <v>1330.93</v>
      </c>
      <c r="H156" s="128">
        <f>G156/E156*F156</f>
        <v>212.94880000000001</v>
      </c>
      <c r="I156" s="181" t="s">
        <v>66</v>
      </c>
    </row>
    <row r="157" spans="1:101" s="42" customFormat="1" ht="27.75" customHeight="1" x14ac:dyDescent="0.25">
      <c r="A157" s="68" t="s">
        <v>100</v>
      </c>
      <c r="B157" s="75" t="s">
        <v>111</v>
      </c>
      <c r="C157" s="524" t="s">
        <v>112</v>
      </c>
      <c r="D157" s="525"/>
      <c r="E157" s="71">
        <v>10</v>
      </c>
      <c r="F157" s="70">
        <v>0.2</v>
      </c>
      <c r="G157" s="142">
        <v>763.57</v>
      </c>
      <c r="H157" s="129"/>
      <c r="I157" s="182" t="s">
        <v>66</v>
      </c>
    </row>
    <row r="158" spans="1:101" s="52" customFormat="1" ht="24" customHeight="1" x14ac:dyDescent="0.25">
      <c r="A158" s="68" t="s">
        <v>102</v>
      </c>
      <c r="B158" s="74" t="s">
        <v>113</v>
      </c>
      <c r="C158" s="524" t="s">
        <v>114</v>
      </c>
      <c r="D158" s="525"/>
      <c r="E158" s="71">
        <v>25</v>
      </c>
      <c r="F158" s="70">
        <v>8</v>
      </c>
      <c r="G158" s="142">
        <v>1261.26</v>
      </c>
      <c r="H158" s="130"/>
      <c r="I158" s="182" t="s">
        <v>66</v>
      </c>
    </row>
    <row r="159" spans="1:101" s="52" customFormat="1" ht="27.75" customHeight="1" x14ac:dyDescent="0.25">
      <c r="A159" s="68">
        <v>72493</v>
      </c>
      <c r="B159" s="74" t="s">
        <v>115</v>
      </c>
      <c r="C159" s="524" t="s">
        <v>116</v>
      </c>
      <c r="D159" s="525"/>
      <c r="E159" s="71" t="s">
        <v>103</v>
      </c>
      <c r="F159" s="70"/>
      <c r="G159" s="142">
        <v>8157.07</v>
      </c>
      <c r="H159" s="130">
        <f>G159/50</f>
        <v>163.1414</v>
      </c>
      <c r="I159" s="182" t="s">
        <v>66</v>
      </c>
    </row>
    <row r="160" spans="1:101" s="52" customFormat="1" ht="27.75" customHeight="1" x14ac:dyDescent="0.25">
      <c r="A160" s="68" t="s">
        <v>101</v>
      </c>
      <c r="B160" s="74" t="s">
        <v>117</v>
      </c>
      <c r="C160" s="524" t="s">
        <v>118</v>
      </c>
      <c r="D160" s="525"/>
      <c r="E160" s="71">
        <v>11.8</v>
      </c>
      <c r="F160" s="70" t="s">
        <v>97</v>
      </c>
      <c r="G160" s="142">
        <v>4866.75</v>
      </c>
      <c r="H160" s="131"/>
      <c r="I160" s="183" t="s">
        <v>66</v>
      </c>
    </row>
    <row r="161" spans="1:95" s="52" customFormat="1" ht="27.75" customHeight="1" x14ac:dyDescent="0.25">
      <c r="A161" s="67">
        <v>72669</v>
      </c>
      <c r="B161" s="74"/>
      <c r="C161" s="524" t="s">
        <v>98</v>
      </c>
      <c r="D161" s="525"/>
      <c r="E161" s="69"/>
      <c r="F161" s="70" t="s">
        <v>97</v>
      </c>
      <c r="G161" s="142">
        <v>3149</v>
      </c>
      <c r="H161" s="131"/>
      <c r="I161" s="183" t="s">
        <v>66</v>
      </c>
    </row>
    <row r="162" spans="1:95" s="52" customFormat="1" ht="27.75" customHeight="1" x14ac:dyDescent="0.25">
      <c r="A162" s="67">
        <v>72666</v>
      </c>
      <c r="B162" s="74"/>
      <c r="C162" s="524" t="s">
        <v>142</v>
      </c>
      <c r="D162" s="525"/>
      <c r="E162" s="69"/>
      <c r="F162" s="70" t="s">
        <v>97</v>
      </c>
      <c r="G162" s="142">
        <v>816.32</v>
      </c>
      <c r="H162" s="131"/>
      <c r="I162" s="183" t="s">
        <v>66</v>
      </c>
    </row>
    <row r="163" spans="1:95" s="52" customFormat="1" ht="30.75" customHeight="1" thickBot="1" x14ac:dyDescent="0.3">
      <c r="A163" s="67">
        <v>72541</v>
      </c>
      <c r="B163" s="74"/>
      <c r="C163" s="572" t="s">
        <v>99</v>
      </c>
      <c r="D163" s="573"/>
      <c r="E163" s="69"/>
      <c r="F163" s="70" t="s">
        <v>97</v>
      </c>
      <c r="G163" s="142">
        <v>8710.31</v>
      </c>
      <c r="H163" s="132"/>
      <c r="I163" s="183" t="s">
        <v>66</v>
      </c>
    </row>
    <row r="164" spans="1:95" s="52" customFormat="1" ht="24" customHeight="1" thickBot="1" x14ac:dyDescent="0.3">
      <c r="A164" s="529" t="s">
        <v>67</v>
      </c>
      <c r="B164" s="530"/>
      <c r="C164" s="530"/>
      <c r="D164" s="530"/>
      <c r="E164" s="530"/>
      <c r="F164" s="530"/>
      <c r="G164" s="530"/>
      <c r="H164" s="530"/>
      <c r="I164" s="531"/>
    </row>
    <row r="165" spans="1:95" s="52" customFormat="1" ht="27.75" customHeight="1" x14ac:dyDescent="0.25">
      <c r="A165" s="79">
        <v>72301</v>
      </c>
      <c r="B165" s="78" t="s">
        <v>119</v>
      </c>
      <c r="C165" s="541" t="s">
        <v>122</v>
      </c>
      <c r="D165" s="542"/>
      <c r="E165" s="47">
        <v>30</v>
      </c>
      <c r="F165" s="45">
        <v>4</v>
      </c>
      <c r="G165" s="143">
        <v>1104.31</v>
      </c>
      <c r="H165" s="124">
        <f>G165/E165*F165</f>
        <v>147.24133333333333</v>
      </c>
      <c r="I165" s="124" t="s">
        <v>66</v>
      </c>
    </row>
    <row r="166" spans="1:95" s="52" customFormat="1" ht="27.75" customHeight="1" x14ac:dyDescent="0.25">
      <c r="A166" s="79">
        <v>72302</v>
      </c>
      <c r="B166" s="80" t="s">
        <v>157</v>
      </c>
      <c r="C166" s="541" t="s">
        <v>161</v>
      </c>
      <c r="D166" s="542"/>
      <c r="E166" s="47">
        <v>30</v>
      </c>
      <c r="F166" s="45">
        <v>4</v>
      </c>
      <c r="G166" s="143">
        <v>949.12</v>
      </c>
      <c r="H166" s="124">
        <f t="shared" ref="H166:H169" si="13">G166/E166*F166</f>
        <v>126.54933333333334</v>
      </c>
      <c r="I166" s="124" t="s">
        <v>66</v>
      </c>
    </row>
    <row r="167" spans="1:95" s="52" customFormat="1" ht="27.75" customHeight="1" x14ac:dyDescent="0.25">
      <c r="A167" s="79">
        <v>72303</v>
      </c>
      <c r="B167" s="80" t="s">
        <v>158</v>
      </c>
      <c r="C167" s="541" t="s">
        <v>162</v>
      </c>
      <c r="D167" s="542"/>
      <c r="E167" s="47">
        <v>30</v>
      </c>
      <c r="F167" s="45">
        <v>4</v>
      </c>
      <c r="G167" s="143">
        <v>940.12</v>
      </c>
      <c r="H167" s="124">
        <f t="shared" si="13"/>
        <v>125.34933333333333</v>
      </c>
      <c r="I167" s="124" t="s">
        <v>66</v>
      </c>
    </row>
    <row r="168" spans="1:95" s="52" customFormat="1" ht="27.75" customHeight="1" x14ac:dyDescent="0.25">
      <c r="A168" s="79">
        <v>72304</v>
      </c>
      <c r="B168" s="80" t="s">
        <v>159</v>
      </c>
      <c r="C168" s="541" t="s">
        <v>163</v>
      </c>
      <c r="D168" s="542"/>
      <c r="E168" s="47">
        <v>30</v>
      </c>
      <c r="F168" s="45">
        <v>4</v>
      </c>
      <c r="G168" s="143">
        <v>892.89</v>
      </c>
      <c r="H168" s="124">
        <f t="shared" si="13"/>
        <v>119.05199999999999</v>
      </c>
      <c r="I168" s="124" t="s">
        <v>66</v>
      </c>
    </row>
    <row r="169" spans="1:95" s="52" customFormat="1" ht="27.75" customHeight="1" x14ac:dyDescent="0.25">
      <c r="A169" s="79">
        <v>72305</v>
      </c>
      <c r="B169" s="80" t="s">
        <v>160</v>
      </c>
      <c r="C169" s="541" t="s">
        <v>164</v>
      </c>
      <c r="D169" s="542"/>
      <c r="E169" s="47">
        <v>30</v>
      </c>
      <c r="F169" s="45">
        <v>4</v>
      </c>
      <c r="G169" s="143">
        <v>901.65</v>
      </c>
      <c r="H169" s="124">
        <f t="shared" si="13"/>
        <v>120.22</v>
      </c>
      <c r="I169" s="124" t="s">
        <v>66</v>
      </c>
    </row>
    <row r="170" spans="1:95" s="52" customFormat="1" ht="27.75" customHeight="1" x14ac:dyDescent="0.25">
      <c r="A170" s="79">
        <v>72306</v>
      </c>
      <c r="B170" s="80" t="s">
        <v>120</v>
      </c>
      <c r="C170" s="541" t="s">
        <v>123</v>
      </c>
      <c r="D170" s="542"/>
      <c r="E170" s="47">
        <v>30</v>
      </c>
      <c r="F170" s="45">
        <v>4</v>
      </c>
      <c r="G170" s="143">
        <v>1060.6300000000001</v>
      </c>
      <c r="H170" s="124">
        <f>G170/E170*F170</f>
        <v>141.41733333333335</v>
      </c>
      <c r="I170" s="124" t="s">
        <v>66</v>
      </c>
    </row>
    <row r="171" spans="1:95" s="52" customFormat="1" ht="27.75" customHeight="1" x14ac:dyDescent="0.25">
      <c r="A171" s="79">
        <v>72308</v>
      </c>
      <c r="B171" s="78" t="s">
        <v>121</v>
      </c>
      <c r="C171" s="541" t="s">
        <v>124</v>
      </c>
      <c r="D171" s="542"/>
      <c r="E171" s="47">
        <v>30</v>
      </c>
      <c r="F171" s="45">
        <v>4</v>
      </c>
      <c r="G171" s="143">
        <v>1091.29</v>
      </c>
      <c r="H171" s="124">
        <f>G171/E171*F171</f>
        <v>145.50533333333334</v>
      </c>
      <c r="I171" s="124" t="s">
        <v>66</v>
      </c>
    </row>
    <row r="172" spans="1:95" s="52" customFormat="1" ht="27.75" customHeight="1" thickBot="1" x14ac:dyDescent="0.3">
      <c r="A172" s="81">
        <v>72315</v>
      </c>
      <c r="B172" s="82" t="s">
        <v>165</v>
      </c>
      <c r="C172" s="547" t="s">
        <v>166</v>
      </c>
      <c r="D172" s="548"/>
      <c r="E172" s="48">
        <v>30</v>
      </c>
      <c r="F172" s="49">
        <v>4</v>
      </c>
      <c r="G172" s="144">
        <v>949.12</v>
      </c>
      <c r="H172" s="134">
        <f t="shared" ref="H172" si="14">G172/E172*F172</f>
        <v>126.54933333333334</v>
      </c>
      <c r="I172" s="134" t="s">
        <v>66</v>
      </c>
    </row>
    <row r="173" spans="1:95" s="52" customFormat="1" ht="27.75" customHeight="1" thickBot="1" x14ac:dyDescent="0.3">
      <c r="A173" s="66" t="s">
        <v>130</v>
      </c>
      <c r="B173" s="59"/>
      <c r="C173" s="59"/>
      <c r="D173" s="59"/>
      <c r="E173" s="59"/>
      <c r="F173" s="59"/>
      <c r="G173" s="59"/>
      <c r="H173" s="135"/>
      <c r="I173" s="136"/>
    </row>
    <row r="174" spans="1:95" s="52" customFormat="1" ht="27.75" customHeight="1" x14ac:dyDescent="0.25">
      <c r="A174" s="91" t="s">
        <v>104</v>
      </c>
      <c r="B174" s="83" t="s">
        <v>125</v>
      </c>
      <c r="C174" s="545" t="s">
        <v>126</v>
      </c>
      <c r="D174" s="546"/>
      <c r="E174" s="46">
        <v>25</v>
      </c>
      <c r="F174" s="44">
        <v>3</v>
      </c>
      <c r="G174" s="145">
        <v>1170.68</v>
      </c>
      <c r="H174" s="128">
        <f t="shared" ref="H174:H179" si="15">G174/E174*F174</f>
        <v>140.48160000000001</v>
      </c>
      <c r="I174" s="128" t="s">
        <v>66</v>
      </c>
    </row>
    <row r="175" spans="1:95" s="52" customFormat="1" ht="26.25" customHeight="1" x14ac:dyDescent="0.25">
      <c r="A175" s="92" t="s">
        <v>105</v>
      </c>
      <c r="B175" s="84" t="s">
        <v>125</v>
      </c>
      <c r="C175" s="543" t="s">
        <v>127</v>
      </c>
      <c r="D175" s="544"/>
      <c r="E175" s="47">
        <v>25</v>
      </c>
      <c r="F175" s="45">
        <v>3</v>
      </c>
      <c r="G175" s="146">
        <v>1926.05</v>
      </c>
      <c r="H175" s="124">
        <f t="shared" si="15"/>
        <v>231.126</v>
      </c>
      <c r="I175" s="124" t="s">
        <v>66</v>
      </c>
    </row>
    <row r="176" spans="1:95" ht="32.25" customHeight="1" x14ac:dyDescent="0.25">
      <c r="A176" s="92" t="s">
        <v>106</v>
      </c>
      <c r="B176" s="84" t="s">
        <v>125</v>
      </c>
      <c r="C176" s="543" t="s">
        <v>128</v>
      </c>
      <c r="D176" s="544"/>
      <c r="E176" s="47">
        <v>25</v>
      </c>
      <c r="F176" s="45">
        <v>3</v>
      </c>
      <c r="G176" s="146">
        <v>1604.6</v>
      </c>
      <c r="H176" s="124">
        <f t="shared" si="15"/>
        <v>192.55199999999999</v>
      </c>
      <c r="I176" s="124" t="s">
        <v>66</v>
      </c>
      <c r="CI176"/>
      <c r="CJ176"/>
      <c r="CK176"/>
      <c r="CL176"/>
      <c r="CM176"/>
      <c r="CN176"/>
      <c r="CO176"/>
      <c r="CP176"/>
      <c r="CQ176"/>
    </row>
    <row r="177" spans="1:95" ht="30" customHeight="1" x14ac:dyDescent="0.25">
      <c r="A177" s="194" t="s">
        <v>224</v>
      </c>
      <c r="B177" s="84" t="s">
        <v>125</v>
      </c>
      <c r="C177" s="466" t="s">
        <v>225</v>
      </c>
      <c r="D177" s="467"/>
      <c r="E177" s="47">
        <v>25</v>
      </c>
      <c r="F177" s="45">
        <v>3</v>
      </c>
      <c r="G177" s="195">
        <v>1356.66</v>
      </c>
      <c r="H177" s="133">
        <f t="shared" si="15"/>
        <v>162.79920000000001</v>
      </c>
      <c r="I177" s="130" t="s">
        <v>176</v>
      </c>
      <c r="CI177"/>
      <c r="CJ177"/>
      <c r="CK177"/>
      <c r="CL177"/>
      <c r="CM177"/>
      <c r="CN177"/>
      <c r="CO177"/>
      <c r="CP177"/>
      <c r="CQ177"/>
    </row>
    <row r="178" spans="1:95" ht="30" customHeight="1" x14ac:dyDescent="0.25">
      <c r="A178" s="194" t="s">
        <v>143</v>
      </c>
      <c r="B178" s="84" t="s">
        <v>125</v>
      </c>
      <c r="C178" s="543" t="s">
        <v>144</v>
      </c>
      <c r="D178" s="544"/>
      <c r="E178" s="76">
        <v>25</v>
      </c>
      <c r="F178" s="77">
        <v>3</v>
      </c>
      <c r="G178" s="195">
        <v>1543.32</v>
      </c>
      <c r="H178" s="133">
        <f t="shared" si="15"/>
        <v>185.19839999999999</v>
      </c>
      <c r="I178" s="130" t="s">
        <v>176</v>
      </c>
      <c r="CI178"/>
      <c r="CJ178"/>
      <c r="CK178"/>
      <c r="CL178"/>
      <c r="CM178"/>
      <c r="CN178"/>
      <c r="CO178"/>
      <c r="CP178"/>
      <c r="CQ178"/>
    </row>
    <row r="179" spans="1:95" ht="32.25" customHeight="1" thickBot="1" x14ac:dyDescent="0.3">
      <c r="A179" s="93" t="s">
        <v>107</v>
      </c>
      <c r="B179" s="85" t="s">
        <v>125</v>
      </c>
      <c r="C179" s="539" t="s">
        <v>129</v>
      </c>
      <c r="D179" s="540"/>
      <c r="E179" s="48">
        <v>25</v>
      </c>
      <c r="F179" s="49">
        <v>3</v>
      </c>
      <c r="G179" s="147">
        <v>1343.8</v>
      </c>
      <c r="H179" s="134">
        <f t="shared" si="15"/>
        <v>161.25599999999997</v>
      </c>
      <c r="I179" s="250" t="s">
        <v>176</v>
      </c>
      <c r="CI179"/>
      <c r="CJ179"/>
      <c r="CK179"/>
      <c r="CL179"/>
      <c r="CM179"/>
      <c r="CN179"/>
      <c r="CO179"/>
      <c r="CP179"/>
      <c r="CQ179"/>
    </row>
    <row r="180" spans="1:95" ht="40.5" customHeight="1" x14ac:dyDescent="0.25">
      <c r="A180" s="87"/>
      <c r="B180" s="88"/>
      <c r="C180" s="88"/>
      <c r="D180" s="88"/>
      <c r="E180" s="88"/>
      <c r="F180" s="88"/>
      <c r="G180" s="88"/>
      <c r="H180" s="137"/>
      <c r="I180" s="137"/>
      <c r="CI180"/>
      <c r="CJ180"/>
      <c r="CK180"/>
      <c r="CL180"/>
      <c r="CM180"/>
      <c r="CN180"/>
      <c r="CO180"/>
      <c r="CP180"/>
      <c r="CQ180"/>
    </row>
    <row r="181" spans="1:95" x14ac:dyDescent="0.25">
      <c r="A181" s="60" t="s">
        <v>41</v>
      </c>
      <c r="B181" s="60"/>
      <c r="C181" s="60"/>
      <c r="D181" s="60"/>
      <c r="E181" s="60"/>
      <c r="F181" s="60"/>
      <c r="G181" s="60"/>
      <c r="H181" s="138"/>
      <c r="I181" s="117"/>
      <c r="CI181"/>
      <c r="CJ181"/>
      <c r="CK181"/>
      <c r="CL181"/>
      <c r="CM181"/>
      <c r="CN181"/>
      <c r="CO181"/>
      <c r="CP181"/>
      <c r="CQ181"/>
    </row>
    <row r="182" spans="1:95" x14ac:dyDescent="0.25">
      <c r="A182" s="18" t="s">
        <v>42</v>
      </c>
      <c r="B182" s="18"/>
      <c r="C182" s="18"/>
      <c r="D182" s="19"/>
      <c r="E182" s="19"/>
      <c r="F182" s="19"/>
      <c r="G182" s="20"/>
      <c r="H182" s="139"/>
      <c r="I182" s="125"/>
      <c r="CI182"/>
      <c r="CJ182"/>
      <c r="CK182"/>
      <c r="CL182"/>
      <c r="CM182"/>
      <c r="CN182"/>
      <c r="CO182"/>
      <c r="CP182"/>
      <c r="CQ182"/>
    </row>
    <row r="183" spans="1:95" x14ac:dyDescent="0.25">
      <c r="A183" s="18" t="s">
        <v>43</v>
      </c>
      <c r="B183" s="18"/>
      <c r="C183" s="18"/>
      <c r="D183" s="19"/>
      <c r="E183" s="19"/>
      <c r="F183" s="19"/>
      <c r="G183" s="20"/>
      <c r="H183" s="139"/>
      <c r="I183" s="125"/>
      <c r="CI183"/>
      <c r="CJ183"/>
      <c r="CK183"/>
      <c r="CL183"/>
      <c r="CM183"/>
      <c r="CN183"/>
      <c r="CO183"/>
      <c r="CP183"/>
      <c r="CQ183"/>
    </row>
    <row r="184" spans="1:95" x14ac:dyDescent="0.25">
      <c r="A184" s="18" t="s">
        <v>44</v>
      </c>
      <c r="B184" s="18"/>
      <c r="C184" s="18"/>
      <c r="D184" s="19"/>
      <c r="E184" s="19"/>
      <c r="F184" s="19"/>
      <c r="G184" s="20"/>
      <c r="H184" s="139"/>
      <c r="I184" s="125"/>
      <c r="CI184"/>
      <c r="CJ184"/>
      <c r="CK184"/>
      <c r="CL184"/>
      <c r="CM184"/>
      <c r="CN184"/>
      <c r="CO184"/>
      <c r="CP184"/>
      <c r="CQ184"/>
    </row>
    <row r="185" spans="1:95" x14ac:dyDescent="0.25">
      <c r="I185" s="188"/>
      <c r="CI185"/>
      <c r="CJ185"/>
      <c r="CK185"/>
      <c r="CL185"/>
      <c r="CM185"/>
      <c r="CN185"/>
      <c r="CO185"/>
      <c r="CP185"/>
      <c r="CQ185"/>
    </row>
    <row r="186" spans="1:95" x14ac:dyDescent="0.25">
      <c r="I186" s="188"/>
      <c r="CI186"/>
      <c r="CJ186"/>
      <c r="CK186"/>
      <c r="CL186"/>
      <c r="CM186"/>
      <c r="CN186"/>
      <c r="CO186"/>
      <c r="CP186"/>
      <c r="CQ186"/>
    </row>
    <row r="187" spans="1:95" x14ac:dyDescent="0.25">
      <c r="I187" s="187"/>
    </row>
    <row r="188" spans="1:95" x14ac:dyDescent="0.25">
      <c r="I188" s="187"/>
    </row>
    <row r="189" spans="1:95" x14ac:dyDescent="0.25">
      <c r="I189" s="187"/>
    </row>
    <row r="190" spans="1:95" x14ac:dyDescent="0.25">
      <c r="I190" s="187"/>
    </row>
    <row r="191" spans="1:95" x14ac:dyDescent="0.25">
      <c r="I191" s="187"/>
    </row>
    <row r="192" spans="1:95" x14ac:dyDescent="0.25">
      <c r="I192" s="187"/>
    </row>
    <row r="193" spans="8:9" x14ac:dyDescent="0.25">
      <c r="I193" s="187"/>
    </row>
    <row r="194" spans="8:9" x14ac:dyDescent="0.25">
      <c r="I194" s="187"/>
    </row>
    <row r="195" spans="8:9" x14ac:dyDescent="0.25">
      <c r="I195" s="187"/>
    </row>
    <row r="196" spans="8:9" x14ac:dyDescent="0.25">
      <c r="I196" s="187"/>
    </row>
    <row r="197" spans="8:9" x14ac:dyDescent="0.25">
      <c r="H197" s="118"/>
      <c r="I197" s="188"/>
    </row>
    <row r="198" spans="8:9" x14ac:dyDescent="0.25">
      <c r="H198" s="118"/>
      <c r="I198" s="188"/>
    </row>
    <row r="199" spans="8:9" x14ac:dyDescent="0.25">
      <c r="H199" s="118"/>
      <c r="I199" s="188"/>
    </row>
    <row r="200" spans="8:9" x14ac:dyDescent="0.25">
      <c r="H200" s="118"/>
      <c r="I200" s="188"/>
    </row>
    <row r="201" spans="8:9" x14ac:dyDescent="0.25">
      <c r="H201" s="118"/>
      <c r="I201" s="188"/>
    </row>
    <row r="202" spans="8:9" x14ac:dyDescent="0.25">
      <c r="H202" s="118"/>
      <c r="I202" s="188"/>
    </row>
    <row r="203" spans="8:9" x14ac:dyDescent="0.25">
      <c r="H203" s="118"/>
      <c r="I203" s="188"/>
    </row>
    <row r="204" spans="8:9" x14ac:dyDescent="0.25">
      <c r="H204" s="118"/>
      <c r="I204" s="188"/>
    </row>
    <row r="205" spans="8:9" x14ac:dyDescent="0.25">
      <c r="H205" s="118"/>
      <c r="I205" s="188"/>
    </row>
    <row r="206" spans="8:9" x14ac:dyDescent="0.25">
      <c r="H206" s="118"/>
      <c r="I206" s="188"/>
    </row>
    <row r="207" spans="8:9" x14ac:dyDescent="0.25">
      <c r="H207" s="118"/>
      <c r="I207" s="188"/>
    </row>
    <row r="208" spans="8:9" x14ac:dyDescent="0.25">
      <c r="H208" s="118"/>
      <c r="I208" s="188"/>
    </row>
    <row r="209" spans="8:9" x14ac:dyDescent="0.25">
      <c r="H209" s="118"/>
      <c r="I209" s="188"/>
    </row>
    <row r="210" spans="8:9" x14ac:dyDescent="0.25">
      <c r="H210" s="118"/>
      <c r="I210" s="188"/>
    </row>
    <row r="211" spans="8:9" x14ac:dyDescent="0.25">
      <c r="H211" s="118"/>
      <c r="I211" s="188"/>
    </row>
    <row r="212" spans="8:9" x14ac:dyDescent="0.25">
      <c r="H212" s="118"/>
      <c r="I212" s="188"/>
    </row>
    <row r="213" spans="8:9" x14ac:dyDescent="0.25">
      <c r="H213" s="118"/>
      <c r="I213" s="188"/>
    </row>
    <row r="214" spans="8:9" x14ac:dyDescent="0.25">
      <c r="H214" s="118"/>
      <c r="I214" s="188"/>
    </row>
    <row r="215" spans="8:9" x14ac:dyDescent="0.25">
      <c r="H215" s="118"/>
      <c r="I215" s="188"/>
    </row>
    <row r="216" spans="8:9" x14ac:dyDescent="0.25">
      <c r="H216" s="118"/>
      <c r="I216" s="188"/>
    </row>
    <row r="217" spans="8:9" x14ac:dyDescent="0.25">
      <c r="H217" s="118"/>
      <c r="I217" s="188"/>
    </row>
    <row r="218" spans="8:9" x14ac:dyDescent="0.25">
      <c r="H218" s="118"/>
      <c r="I218" s="188"/>
    </row>
    <row r="219" spans="8:9" x14ac:dyDescent="0.25">
      <c r="H219" s="118"/>
      <c r="I219" s="188"/>
    </row>
    <row r="220" spans="8:9" x14ac:dyDescent="0.25">
      <c r="H220" s="118"/>
      <c r="I220" s="188"/>
    </row>
    <row r="221" spans="8:9" x14ac:dyDescent="0.25">
      <c r="H221" s="118"/>
      <c r="I221" s="188"/>
    </row>
    <row r="222" spans="8:9" x14ac:dyDescent="0.25">
      <c r="H222" s="118"/>
      <c r="I222" s="188"/>
    </row>
    <row r="223" spans="8:9" x14ac:dyDescent="0.25">
      <c r="H223" s="118"/>
      <c r="I223" s="188"/>
    </row>
    <row r="224" spans="8:9" x14ac:dyDescent="0.25">
      <c r="H224" s="118"/>
      <c r="I224" s="188"/>
    </row>
    <row r="225" spans="8:9" x14ac:dyDescent="0.25">
      <c r="H225" s="118"/>
      <c r="I225" s="188"/>
    </row>
    <row r="226" spans="8:9" x14ac:dyDescent="0.25">
      <c r="H226" s="118"/>
      <c r="I226" s="188"/>
    </row>
    <row r="227" spans="8:9" x14ac:dyDescent="0.25">
      <c r="H227" s="118"/>
      <c r="I227" s="188"/>
    </row>
    <row r="228" spans="8:9" x14ac:dyDescent="0.25">
      <c r="H228" s="118"/>
      <c r="I228" s="188"/>
    </row>
    <row r="229" spans="8:9" x14ac:dyDescent="0.25">
      <c r="H229" s="118"/>
      <c r="I229" s="188"/>
    </row>
    <row r="230" spans="8:9" x14ac:dyDescent="0.25">
      <c r="H230" s="118"/>
      <c r="I230" s="188"/>
    </row>
    <row r="231" spans="8:9" x14ac:dyDescent="0.25">
      <c r="H231" s="118"/>
      <c r="I231" s="188"/>
    </row>
    <row r="232" spans="8:9" x14ac:dyDescent="0.25">
      <c r="H232" s="118"/>
      <c r="I232" s="188"/>
    </row>
    <row r="233" spans="8:9" x14ac:dyDescent="0.25">
      <c r="H233" s="118"/>
      <c r="I233" s="188"/>
    </row>
    <row r="234" spans="8:9" x14ac:dyDescent="0.25">
      <c r="H234" s="118"/>
      <c r="I234" s="188"/>
    </row>
    <row r="235" spans="8:9" x14ac:dyDescent="0.25">
      <c r="H235" s="118"/>
      <c r="I235" s="188"/>
    </row>
    <row r="236" spans="8:9" x14ac:dyDescent="0.25">
      <c r="H236" s="118"/>
      <c r="I236" s="188"/>
    </row>
    <row r="237" spans="8:9" x14ac:dyDescent="0.25">
      <c r="H237" s="118"/>
      <c r="I237" s="188"/>
    </row>
    <row r="238" spans="8:9" x14ac:dyDescent="0.25">
      <c r="H238" s="118"/>
      <c r="I238" s="188"/>
    </row>
    <row r="239" spans="8:9" x14ac:dyDescent="0.25">
      <c r="H239" s="118"/>
      <c r="I239" s="188"/>
    </row>
    <row r="240" spans="8:9" x14ac:dyDescent="0.25">
      <c r="H240" s="118"/>
      <c r="I240" s="188"/>
    </row>
    <row r="241" spans="8:9" x14ac:dyDescent="0.25">
      <c r="H241" s="118"/>
      <c r="I241" s="188"/>
    </row>
    <row r="242" spans="8:9" x14ac:dyDescent="0.25">
      <c r="H242" s="118"/>
      <c r="I242" s="188"/>
    </row>
    <row r="243" spans="8:9" x14ac:dyDescent="0.25">
      <c r="H243" s="118"/>
      <c r="I243" s="188"/>
    </row>
    <row r="244" spans="8:9" x14ac:dyDescent="0.25">
      <c r="H244" s="118"/>
      <c r="I244" s="188"/>
    </row>
    <row r="245" spans="8:9" x14ac:dyDescent="0.25">
      <c r="H245" s="118"/>
      <c r="I245" s="188"/>
    </row>
    <row r="246" spans="8:9" x14ac:dyDescent="0.25">
      <c r="H246" s="118"/>
      <c r="I246" s="188"/>
    </row>
    <row r="247" spans="8:9" x14ac:dyDescent="0.25">
      <c r="H247" s="118"/>
      <c r="I247" s="188"/>
    </row>
    <row r="248" spans="8:9" x14ac:dyDescent="0.25">
      <c r="H248" s="118"/>
      <c r="I248" s="188"/>
    </row>
    <row r="249" spans="8:9" x14ac:dyDescent="0.25">
      <c r="H249" s="118"/>
      <c r="I249" s="188"/>
    </row>
    <row r="250" spans="8:9" x14ac:dyDescent="0.25">
      <c r="H250" s="118"/>
      <c r="I250" s="188"/>
    </row>
    <row r="251" spans="8:9" x14ac:dyDescent="0.25">
      <c r="H251" s="118"/>
      <c r="I251" s="188"/>
    </row>
    <row r="252" spans="8:9" x14ac:dyDescent="0.25">
      <c r="H252" s="118"/>
      <c r="I252" s="188"/>
    </row>
    <row r="253" spans="8:9" x14ac:dyDescent="0.25">
      <c r="H253" s="118"/>
      <c r="I253" s="188"/>
    </row>
    <row r="254" spans="8:9" x14ac:dyDescent="0.25">
      <c r="H254" s="118"/>
      <c r="I254" s="188"/>
    </row>
    <row r="255" spans="8:9" x14ac:dyDescent="0.25">
      <c r="H255" s="118"/>
      <c r="I255" s="188"/>
    </row>
    <row r="256" spans="8:9" x14ac:dyDescent="0.25">
      <c r="H256" s="118"/>
      <c r="I256" s="188"/>
    </row>
    <row r="257" spans="8:9" x14ac:dyDescent="0.25">
      <c r="H257" s="118"/>
      <c r="I257" s="188"/>
    </row>
    <row r="258" spans="8:9" x14ac:dyDescent="0.25">
      <c r="H258" s="118"/>
      <c r="I258" s="188"/>
    </row>
    <row r="259" spans="8:9" x14ac:dyDescent="0.25">
      <c r="H259" s="118"/>
      <c r="I259" s="188"/>
    </row>
    <row r="260" spans="8:9" x14ac:dyDescent="0.25">
      <c r="H260" s="118"/>
      <c r="I260" s="188"/>
    </row>
    <row r="261" spans="8:9" x14ac:dyDescent="0.25">
      <c r="H261" s="118"/>
      <c r="I261" s="188"/>
    </row>
    <row r="262" spans="8:9" x14ac:dyDescent="0.25">
      <c r="H262" s="118"/>
      <c r="I262" s="188"/>
    </row>
    <row r="263" spans="8:9" x14ac:dyDescent="0.25">
      <c r="H263" s="118"/>
      <c r="I263" s="188"/>
    </row>
    <row r="264" spans="8:9" x14ac:dyDescent="0.25">
      <c r="H264" s="118"/>
      <c r="I264" s="188"/>
    </row>
    <row r="265" spans="8:9" x14ac:dyDescent="0.25">
      <c r="H265" s="118"/>
      <c r="I265" s="188"/>
    </row>
    <row r="266" spans="8:9" x14ac:dyDescent="0.25">
      <c r="H266" s="118"/>
      <c r="I266" s="188"/>
    </row>
    <row r="267" spans="8:9" x14ac:dyDescent="0.25">
      <c r="H267" s="118"/>
      <c r="I267" s="188"/>
    </row>
    <row r="268" spans="8:9" x14ac:dyDescent="0.25">
      <c r="H268" s="118"/>
      <c r="I268" s="188"/>
    </row>
    <row r="269" spans="8:9" x14ac:dyDescent="0.25">
      <c r="H269" s="118"/>
      <c r="I269" s="188"/>
    </row>
    <row r="270" spans="8:9" x14ac:dyDescent="0.25">
      <c r="H270" s="118"/>
      <c r="I270" s="188"/>
    </row>
    <row r="271" spans="8:9" x14ac:dyDescent="0.25">
      <c r="H271" s="118"/>
      <c r="I271" s="188"/>
    </row>
    <row r="272" spans="8:9" x14ac:dyDescent="0.25">
      <c r="H272" s="118"/>
      <c r="I272" s="188"/>
    </row>
    <row r="273" spans="8:9" x14ac:dyDescent="0.25">
      <c r="H273" s="118"/>
      <c r="I273" s="188"/>
    </row>
    <row r="274" spans="8:9" x14ac:dyDescent="0.25">
      <c r="H274" s="118"/>
      <c r="I274" s="188"/>
    </row>
    <row r="275" spans="8:9" x14ac:dyDescent="0.25">
      <c r="H275" s="118"/>
      <c r="I275" s="188"/>
    </row>
    <row r="276" spans="8:9" x14ac:dyDescent="0.25">
      <c r="H276" s="118"/>
      <c r="I276" s="188"/>
    </row>
    <row r="277" spans="8:9" x14ac:dyDescent="0.25">
      <c r="H277" s="118"/>
      <c r="I277" s="188"/>
    </row>
    <row r="278" spans="8:9" x14ac:dyDescent="0.25">
      <c r="H278" s="118"/>
      <c r="I278" s="188"/>
    </row>
    <row r="279" spans="8:9" x14ac:dyDescent="0.25">
      <c r="H279" s="118"/>
      <c r="I279" s="188"/>
    </row>
    <row r="280" spans="8:9" x14ac:dyDescent="0.25">
      <c r="H280" s="118"/>
      <c r="I280" s="188"/>
    </row>
    <row r="281" spans="8:9" x14ac:dyDescent="0.25">
      <c r="H281" s="118"/>
      <c r="I281" s="188"/>
    </row>
    <row r="282" spans="8:9" x14ac:dyDescent="0.25">
      <c r="H282" s="118"/>
      <c r="I282" s="188"/>
    </row>
    <row r="283" spans="8:9" x14ac:dyDescent="0.25">
      <c r="H283" s="118"/>
      <c r="I283" s="188"/>
    </row>
    <row r="284" spans="8:9" x14ac:dyDescent="0.25">
      <c r="H284" s="118"/>
      <c r="I284" s="188"/>
    </row>
    <row r="285" spans="8:9" x14ac:dyDescent="0.25">
      <c r="H285" s="118"/>
      <c r="I285" s="188"/>
    </row>
    <row r="286" spans="8:9" x14ac:dyDescent="0.25">
      <c r="H286" s="118"/>
      <c r="I286" s="188"/>
    </row>
    <row r="287" spans="8:9" x14ac:dyDescent="0.25">
      <c r="H287" s="118"/>
      <c r="I287" s="188"/>
    </row>
    <row r="288" spans="8:9" x14ac:dyDescent="0.25">
      <c r="H288" s="118"/>
      <c r="I288" s="188"/>
    </row>
    <row r="289" spans="8:9" x14ac:dyDescent="0.25">
      <c r="H289" s="118"/>
      <c r="I289" s="188"/>
    </row>
    <row r="290" spans="8:9" x14ac:dyDescent="0.25">
      <c r="H290" s="118"/>
      <c r="I290" s="188"/>
    </row>
    <row r="291" spans="8:9" x14ac:dyDescent="0.25">
      <c r="H291" s="118"/>
      <c r="I291" s="188"/>
    </row>
    <row r="292" spans="8:9" x14ac:dyDescent="0.25">
      <c r="H292" s="118"/>
      <c r="I292" s="188"/>
    </row>
    <row r="293" spans="8:9" x14ac:dyDescent="0.25">
      <c r="H293" s="118"/>
      <c r="I293" s="188"/>
    </row>
    <row r="294" spans="8:9" x14ac:dyDescent="0.25">
      <c r="H294" s="118"/>
      <c r="I294" s="188"/>
    </row>
    <row r="295" spans="8:9" x14ac:dyDescent="0.25">
      <c r="H295" s="118"/>
      <c r="I295" s="188"/>
    </row>
    <row r="296" spans="8:9" x14ac:dyDescent="0.25">
      <c r="H296" s="118"/>
      <c r="I296" s="188"/>
    </row>
    <row r="297" spans="8:9" x14ac:dyDescent="0.25">
      <c r="H297" s="118"/>
      <c r="I297" s="188"/>
    </row>
    <row r="298" spans="8:9" x14ac:dyDescent="0.25">
      <c r="H298" s="118"/>
      <c r="I298" s="188"/>
    </row>
    <row r="299" spans="8:9" x14ac:dyDescent="0.25">
      <c r="H299" s="118"/>
      <c r="I299" s="188"/>
    </row>
    <row r="300" spans="8:9" x14ac:dyDescent="0.25">
      <c r="H300" s="118"/>
      <c r="I300" s="188"/>
    </row>
    <row r="301" spans="8:9" x14ac:dyDescent="0.25">
      <c r="H301" s="118"/>
      <c r="I301" s="188"/>
    </row>
    <row r="302" spans="8:9" x14ac:dyDescent="0.25">
      <c r="H302" s="118"/>
      <c r="I302" s="188"/>
    </row>
    <row r="303" spans="8:9" x14ac:dyDescent="0.25">
      <c r="H303" s="118"/>
      <c r="I303" s="188"/>
    </row>
    <row r="304" spans="8:9" x14ac:dyDescent="0.25">
      <c r="H304" s="118"/>
      <c r="I304" s="188"/>
    </row>
    <row r="305" spans="8:9" x14ac:dyDescent="0.25">
      <c r="H305" s="118"/>
      <c r="I305" s="188"/>
    </row>
    <row r="306" spans="8:9" x14ac:dyDescent="0.25">
      <c r="H306" s="118"/>
      <c r="I306" s="188"/>
    </row>
    <row r="307" spans="8:9" x14ac:dyDescent="0.25">
      <c r="H307" s="118"/>
      <c r="I307" s="188"/>
    </row>
    <row r="308" spans="8:9" x14ac:dyDescent="0.25">
      <c r="H308" s="118"/>
      <c r="I308" s="188"/>
    </row>
    <row r="309" spans="8:9" x14ac:dyDescent="0.25">
      <c r="H309" s="118"/>
      <c r="I309" s="188"/>
    </row>
    <row r="310" spans="8:9" x14ac:dyDescent="0.25">
      <c r="H310" s="118"/>
      <c r="I310" s="188"/>
    </row>
    <row r="311" spans="8:9" x14ac:dyDescent="0.25">
      <c r="H311" s="118"/>
      <c r="I311" s="188"/>
    </row>
    <row r="312" spans="8:9" x14ac:dyDescent="0.25">
      <c r="H312" s="118"/>
      <c r="I312" s="188"/>
    </row>
    <row r="313" spans="8:9" x14ac:dyDescent="0.25">
      <c r="H313" s="118"/>
      <c r="I313" s="188"/>
    </row>
    <row r="314" spans="8:9" x14ac:dyDescent="0.25">
      <c r="H314" s="118"/>
      <c r="I314" s="188"/>
    </row>
    <row r="315" spans="8:9" x14ac:dyDescent="0.25">
      <c r="H315" s="118"/>
      <c r="I315" s="188"/>
    </row>
    <row r="316" spans="8:9" x14ac:dyDescent="0.25">
      <c r="H316" s="118"/>
      <c r="I316" s="188"/>
    </row>
    <row r="317" spans="8:9" x14ac:dyDescent="0.25">
      <c r="H317" s="118"/>
      <c r="I317" s="188"/>
    </row>
    <row r="318" spans="8:9" x14ac:dyDescent="0.25">
      <c r="H318" s="118"/>
      <c r="I318" s="188"/>
    </row>
    <row r="319" spans="8:9" x14ac:dyDescent="0.25">
      <c r="H319" s="118"/>
      <c r="I319" s="188"/>
    </row>
    <row r="320" spans="8:9" x14ac:dyDescent="0.25">
      <c r="H320" s="118"/>
      <c r="I320" s="188"/>
    </row>
    <row r="321" spans="8:9" x14ac:dyDescent="0.25">
      <c r="H321" s="118"/>
      <c r="I321" s="188"/>
    </row>
    <row r="322" spans="8:9" x14ac:dyDescent="0.25">
      <c r="H322" s="118"/>
      <c r="I322" s="188"/>
    </row>
    <row r="323" spans="8:9" x14ac:dyDescent="0.25">
      <c r="H323" s="118"/>
      <c r="I323" s="188"/>
    </row>
    <row r="324" spans="8:9" x14ac:dyDescent="0.25">
      <c r="H324" s="118"/>
      <c r="I324" s="188"/>
    </row>
    <row r="325" spans="8:9" x14ac:dyDescent="0.25">
      <c r="H325" s="118"/>
      <c r="I325" s="188"/>
    </row>
    <row r="326" spans="8:9" x14ac:dyDescent="0.25">
      <c r="H326" s="118"/>
      <c r="I326" s="188"/>
    </row>
    <row r="327" spans="8:9" x14ac:dyDescent="0.25">
      <c r="H327" s="118"/>
      <c r="I327" s="188"/>
    </row>
    <row r="328" spans="8:9" x14ac:dyDescent="0.25">
      <c r="H328" s="118"/>
      <c r="I328" s="188"/>
    </row>
    <row r="329" spans="8:9" x14ac:dyDescent="0.25">
      <c r="H329" s="118"/>
      <c r="I329" s="188"/>
    </row>
    <row r="330" spans="8:9" x14ac:dyDescent="0.25">
      <c r="H330" s="118"/>
      <c r="I330" s="188"/>
    </row>
    <row r="331" spans="8:9" x14ac:dyDescent="0.25">
      <c r="H331" s="118"/>
      <c r="I331" s="188"/>
    </row>
    <row r="332" spans="8:9" x14ac:dyDescent="0.25">
      <c r="H332" s="118"/>
      <c r="I332" s="188"/>
    </row>
    <row r="333" spans="8:9" x14ac:dyDescent="0.25">
      <c r="H333" s="118"/>
      <c r="I333" s="188"/>
    </row>
    <row r="334" spans="8:9" x14ac:dyDescent="0.25">
      <c r="H334" s="118"/>
      <c r="I334" s="188"/>
    </row>
    <row r="335" spans="8:9" x14ac:dyDescent="0.25">
      <c r="H335" s="118"/>
      <c r="I335" s="188"/>
    </row>
    <row r="336" spans="8:9" x14ac:dyDescent="0.25">
      <c r="H336" s="118"/>
      <c r="I336" s="188"/>
    </row>
    <row r="337" spans="8:9" x14ac:dyDescent="0.25">
      <c r="H337" s="118"/>
      <c r="I337" s="188"/>
    </row>
    <row r="338" spans="8:9" x14ac:dyDescent="0.25">
      <c r="H338" s="118"/>
      <c r="I338" s="188"/>
    </row>
    <row r="339" spans="8:9" x14ac:dyDescent="0.25">
      <c r="H339" s="118"/>
      <c r="I339" s="188"/>
    </row>
    <row r="340" spans="8:9" x14ac:dyDescent="0.25">
      <c r="H340" s="118"/>
      <c r="I340" s="188"/>
    </row>
    <row r="341" spans="8:9" x14ac:dyDescent="0.25">
      <c r="H341" s="118"/>
      <c r="I341" s="188"/>
    </row>
    <row r="342" spans="8:9" x14ac:dyDescent="0.25">
      <c r="H342" s="118"/>
      <c r="I342" s="188"/>
    </row>
    <row r="343" spans="8:9" x14ac:dyDescent="0.25">
      <c r="H343" s="118"/>
      <c r="I343" s="188"/>
    </row>
    <row r="344" spans="8:9" x14ac:dyDescent="0.25">
      <c r="H344" s="118"/>
      <c r="I344" s="188"/>
    </row>
    <row r="345" spans="8:9" x14ac:dyDescent="0.25">
      <c r="H345" s="118"/>
      <c r="I345" s="188"/>
    </row>
    <row r="346" spans="8:9" x14ac:dyDescent="0.25">
      <c r="H346" s="118"/>
      <c r="I346" s="188"/>
    </row>
    <row r="347" spans="8:9" x14ac:dyDescent="0.25">
      <c r="H347" s="118"/>
      <c r="I347" s="188"/>
    </row>
    <row r="348" spans="8:9" x14ac:dyDescent="0.25">
      <c r="H348" s="118"/>
      <c r="I348" s="188"/>
    </row>
    <row r="349" spans="8:9" x14ac:dyDescent="0.25">
      <c r="H349" s="118"/>
      <c r="I349" s="188"/>
    </row>
    <row r="350" spans="8:9" x14ac:dyDescent="0.25">
      <c r="H350" s="118"/>
      <c r="I350" s="188"/>
    </row>
    <row r="351" spans="8:9" x14ac:dyDescent="0.25">
      <c r="H351" s="118"/>
      <c r="I351" s="188"/>
    </row>
    <row r="352" spans="8:9" x14ac:dyDescent="0.25">
      <c r="H352" s="118"/>
      <c r="I352" s="188"/>
    </row>
    <row r="353" spans="8:9" x14ac:dyDescent="0.25">
      <c r="H353" s="118"/>
      <c r="I353" s="188"/>
    </row>
    <row r="354" spans="8:9" x14ac:dyDescent="0.25">
      <c r="H354" s="118"/>
      <c r="I354" s="188"/>
    </row>
    <row r="355" spans="8:9" x14ac:dyDescent="0.25">
      <c r="H355" s="118"/>
      <c r="I355" s="188"/>
    </row>
    <row r="356" spans="8:9" x14ac:dyDescent="0.25">
      <c r="H356" s="118"/>
      <c r="I356" s="188"/>
    </row>
    <row r="357" spans="8:9" x14ac:dyDescent="0.25">
      <c r="H357" s="118"/>
      <c r="I357" s="188"/>
    </row>
    <row r="358" spans="8:9" x14ac:dyDescent="0.25">
      <c r="H358" s="118"/>
      <c r="I358" s="188"/>
    </row>
    <row r="359" spans="8:9" x14ac:dyDescent="0.25">
      <c r="H359" s="118"/>
      <c r="I359" s="188"/>
    </row>
    <row r="360" spans="8:9" x14ac:dyDescent="0.25">
      <c r="H360" s="118"/>
      <c r="I360" s="188"/>
    </row>
    <row r="361" spans="8:9" x14ac:dyDescent="0.25">
      <c r="H361" s="118"/>
      <c r="I361" s="188"/>
    </row>
    <row r="362" spans="8:9" x14ac:dyDescent="0.25">
      <c r="H362" s="118"/>
      <c r="I362" s="188"/>
    </row>
    <row r="363" spans="8:9" x14ac:dyDescent="0.25">
      <c r="H363" s="118"/>
      <c r="I363" s="188"/>
    </row>
    <row r="364" spans="8:9" x14ac:dyDescent="0.25">
      <c r="H364" s="118"/>
      <c r="I364" s="188"/>
    </row>
    <row r="365" spans="8:9" x14ac:dyDescent="0.25">
      <c r="H365" s="118"/>
      <c r="I365" s="188"/>
    </row>
    <row r="366" spans="8:9" x14ac:dyDescent="0.25">
      <c r="H366" s="118"/>
      <c r="I366" s="188"/>
    </row>
    <row r="367" spans="8:9" x14ac:dyDescent="0.25">
      <c r="H367" s="118"/>
      <c r="I367" s="188"/>
    </row>
    <row r="368" spans="8:9" x14ac:dyDescent="0.25">
      <c r="H368" s="118"/>
      <c r="I368" s="188"/>
    </row>
    <row r="369" spans="8:9" x14ac:dyDescent="0.25">
      <c r="H369" s="118"/>
      <c r="I369" s="188"/>
    </row>
    <row r="370" spans="8:9" x14ac:dyDescent="0.25">
      <c r="H370" s="118"/>
      <c r="I370" s="188"/>
    </row>
    <row r="371" spans="8:9" x14ac:dyDescent="0.25">
      <c r="H371" s="118"/>
      <c r="I371" s="188"/>
    </row>
    <row r="372" spans="8:9" x14ac:dyDescent="0.25">
      <c r="H372" s="118"/>
      <c r="I372" s="188"/>
    </row>
    <row r="373" spans="8:9" x14ac:dyDescent="0.25">
      <c r="H373" s="118"/>
      <c r="I373" s="188"/>
    </row>
    <row r="374" spans="8:9" x14ac:dyDescent="0.25">
      <c r="H374" s="118"/>
      <c r="I374" s="188"/>
    </row>
    <row r="375" spans="8:9" x14ac:dyDescent="0.25">
      <c r="H375" s="118"/>
      <c r="I375" s="188"/>
    </row>
    <row r="376" spans="8:9" x14ac:dyDescent="0.25">
      <c r="H376" s="118"/>
      <c r="I376" s="188"/>
    </row>
    <row r="377" spans="8:9" x14ac:dyDescent="0.25">
      <c r="H377" s="118"/>
      <c r="I377" s="188"/>
    </row>
    <row r="378" spans="8:9" x14ac:dyDescent="0.25">
      <c r="H378" s="118"/>
      <c r="I378" s="188"/>
    </row>
    <row r="379" spans="8:9" x14ac:dyDescent="0.25">
      <c r="H379" s="118"/>
      <c r="I379" s="188"/>
    </row>
    <row r="380" spans="8:9" x14ac:dyDescent="0.25">
      <c r="H380" s="118"/>
      <c r="I380" s="188"/>
    </row>
    <row r="381" spans="8:9" x14ac:dyDescent="0.25">
      <c r="H381" s="118"/>
      <c r="I381" s="188"/>
    </row>
    <row r="382" spans="8:9" x14ac:dyDescent="0.25">
      <c r="H382" s="118"/>
      <c r="I382" s="188"/>
    </row>
    <row r="383" spans="8:9" x14ac:dyDescent="0.25">
      <c r="H383" s="118"/>
      <c r="I383" s="188"/>
    </row>
    <row r="384" spans="8:9" x14ac:dyDescent="0.25">
      <c r="H384" s="118"/>
      <c r="I384" s="188"/>
    </row>
    <row r="385" spans="8:9" x14ac:dyDescent="0.25">
      <c r="H385" s="118"/>
      <c r="I385" s="188"/>
    </row>
    <row r="386" spans="8:9" x14ac:dyDescent="0.25">
      <c r="H386" s="118"/>
      <c r="I386" s="188"/>
    </row>
    <row r="387" spans="8:9" x14ac:dyDescent="0.25">
      <c r="H387" s="118"/>
      <c r="I387" s="188"/>
    </row>
    <row r="388" spans="8:9" x14ac:dyDescent="0.25">
      <c r="H388" s="118"/>
      <c r="I388" s="188"/>
    </row>
    <row r="389" spans="8:9" x14ac:dyDescent="0.25">
      <c r="H389" s="118"/>
      <c r="I389" s="188"/>
    </row>
    <row r="390" spans="8:9" x14ac:dyDescent="0.25">
      <c r="H390" s="118"/>
      <c r="I390" s="188"/>
    </row>
    <row r="391" spans="8:9" x14ac:dyDescent="0.25">
      <c r="H391" s="118"/>
      <c r="I391" s="188"/>
    </row>
    <row r="392" spans="8:9" x14ac:dyDescent="0.25">
      <c r="H392" s="118"/>
      <c r="I392" s="188"/>
    </row>
    <row r="393" spans="8:9" x14ac:dyDescent="0.25">
      <c r="H393" s="118"/>
      <c r="I393" s="188"/>
    </row>
    <row r="394" spans="8:9" x14ac:dyDescent="0.25">
      <c r="H394" s="118"/>
      <c r="I394" s="188"/>
    </row>
    <row r="395" spans="8:9" x14ac:dyDescent="0.25">
      <c r="H395" s="118"/>
      <c r="I395" s="188"/>
    </row>
    <row r="396" spans="8:9" x14ac:dyDescent="0.25">
      <c r="H396" s="118"/>
      <c r="I396" s="188"/>
    </row>
    <row r="397" spans="8:9" x14ac:dyDescent="0.25">
      <c r="H397" s="118"/>
      <c r="I397" s="188"/>
    </row>
    <row r="398" spans="8:9" x14ac:dyDescent="0.25">
      <c r="H398" s="118"/>
      <c r="I398" s="188"/>
    </row>
    <row r="399" spans="8:9" x14ac:dyDescent="0.25">
      <c r="H399" s="118"/>
      <c r="I399" s="188"/>
    </row>
    <row r="400" spans="8:9" x14ac:dyDescent="0.25">
      <c r="H400" s="118"/>
      <c r="I400" s="188"/>
    </row>
    <row r="401" spans="8:9" x14ac:dyDescent="0.25">
      <c r="H401" s="118"/>
      <c r="I401" s="188"/>
    </row>
    <row r="402" spans="8:9" x14ac:dyDescent="0.25">
      <c r="H402" s="118"/>
      <c r="I402" s="188"/>
    </row>
    <row r="403" spans="8:9" x14ac:dyDescent="0.25">
      <c r="H403" s="118"/>
      <c r="I403" s="188"/>
    </row>
    <row r="404" spans="8:9" x14ac:dyDescent="0.25">
      <c r="H404" s="118"/>
      <c r="I404" s="188"/>
    </row>
    <row r="405" spans="8:9" x14ac:dyDescent="0.25">
      <c r="H405" s="118"/>
      <c r="I405" s="188"/>
    </row>
    <row r="406" spans="8:9" x14ac:dyDescent="0.25">
      <c r="H406" s="118"/>
      <c r="I406" s="188"/>
    </row>
    <row r="407" spans="8:9" x14ac:dyDescent="0.25">
      <c r="H407" s="118"/>
      <c r="I407" s="188"/>
    </row>
    <row r="408" spans="8:9" x14ac:dyDescent="0.25">
      <c r="H408" s="118"/>
      <c r="I408" s="188"/>
    </row>
    <row r="409" spans="8:9" x14ac:dyDescent="0.25">
      <c r="H409" s="118"/>
      <c r="I409" s="188"/>
    </row>
    <row r="410" spans="8:9" x14ac:dyDescent="0.25">
      <c r="H410" s="118"/>
      <c r="I410" s="188"/>
    </row>
    <row r="411" spans="8:9" x14ac:dyDescent="0.25">
      <c r="H411" s="118"/>
      <c r="I411" s="188"/>
    </row>
    <row r="412" spans="8:9" x14ac:dyDescent="0.25">
      <c r="H412" s="118"/>
      <c r="I412" s="188"/>
    </row>
    <row r="413" spans="8:9" x14ac:dyDescent="0.25">
      <c r="H413" s="118"/>
      <c r="I413" s="188"/>
    </row>
    <row r="414" spans="8:9" x14ac:dyDescent="0.25">
      <c r="H414" s="118"/>
      <c r="I414" s="188"/>
    </row>
    <row r="415" spans="8:9" x14ac:dyDescent="0.25">
      <c r="H415" s="118"/>
      <c r="I415" s="188"/>
    </row>
    <row r="416" spans="8:9" x14ac:dyDescent="0.25">
      <c r="H416" s="118"/>
      <c r="I416" s="188"/>
    </row>
    <row r="417" spans="8:9" x14ac:dyDescent="0.25">
      <c r="H417" s="118"/>
      <c r="I417" s="188"/>
    </row>
    <row r="418" spans="8:9" x14ac:dyDescent="0.25">
      <c r="H418" s="118"/>
      <c r="I418" s="188"/>
    </row>
    <row r="419" spans="8:9" x14ac:dyDescent="0.25">
      <c r="H419" s="118"/>
      <c r="I419" s="188"/>
    </row>
    <row r="420" spans="8:9" x14ac:dyDescent="0.25">
      <c r="H420" s="118"/>
      <c r="I420" s="188"/>
    </row>
    <row r="421" spans="8:9" x14ac:dyDescent="0.25">
      <c r="H421" s="118"/>
      <c r="I421" s="188"/>
    </row>
    <row r="422" spans="8:9" x14ac:dyDescent="0.25">
      <c r="H422" s="118"/>
      <c r="I422" s="188"/>
    </row>
    <row r="423" spans="8:9" x14ac:dyDescent="0.25">
      <c r="H423" s="118"/>
      <c r="I423" s="188"/>
    </row>
    <row r="424" spans="8:9" x14ac:dyDescent="0.25">
      <c r="H424" s="118"/>
      <c r="I424" s="188"/>
    </row>
    <row r="425" spans="8:9" x14ac:dyDescent="0.25">
      <c r="H425" s="118"/>
      <c r="I425" s="188"/>
    </row>
    <row r="426" spans="8:9" x14ac:dyDescent="0.25">
      <c r="H426" s="118"/>
      <c r="I426" s="188"/>
    </row>
    <row r="427" spans="8:9" x14ac:dyDescent="0.25">
      <c r="H427" s="118"/>
      <c r="I427" s="188"/>
    </row>
    <row r="428" spans="8:9" x14ac:dyDescent="0.25">
      <c r="H428" s="118"/>
      <c r="I428" s="188"/>
    </row>
    <row r="429" spans="8:9" x14ac:dyDescent="0.25">
      <c r="H429" s="118"/>
      <c r="I429" s="188"/>
    </row>
    <row r="430" spans="8:9" x14ac:dyDescent="0.25">
      <c r="H430" s="118"/>
      <c r="I430" s="188"/>
    </row>
    <row r="431" spans="8:9" x14ac:dyDescent="0.25">
      <c r="H431" s="118"/>
      <c r="I431" s="188"/>
    </row>
    <row r="432" spans="8:9" x14ac:dyDescent="0.25">
      <c r="H432" s="118"/>
      <c r="I432" s="188"/>
    </row>
    <row r="433" spans="8:9" x14ac:dyDescent="0.25">
      <c r="H433" s="118"/>
      <c r="I433" s="188"/>
    </row>
    <row r="434" spans="8:9" x14ac:dyDescent="0.25">
      <c r="H434" s="118"/>
      <c r="I434" s="188"/>
    </row>
    <row r="435" spans="8:9" x14ac:dyDescent="0.25">
      <c r="H435" s="118"/>
      <c r="I435" s="188"/>
    </row>
    <row r="436" spans="8:9" x14ac:dyDescent="0.25">
      <c r="H436" s="118"/>
      <c r="I436" s="188"/>
    </row>
    <row r="437" spans="8:9" x14ac:dyDescent="0.25">
      <c r="H437" s="118"/>
      <c r="I437" s="188"/>
    </row>
    <row r="438" spans="8:9" x14ac:dyDescent="0.25">
      <c r="H438" s="118"/>
      <c r="I438" s="188"/>
    </row>
    <row r="439" spans="8:9" x14ac:dyDescent="0.25">
      <c r="H439" s="118"/>
      <c r="I439" s="188"/>
    </row>
    <row r="440" spans="8:9" x14ac:dyDescent="0.25">
      <c r="H440" s="118"/>
      <c r="I440" s="188"/>
    </row>
    <row r="441" spans="8:9" x14ac:dyDescent="0.25">
      <c r="H441" s="118"/>
      <c r="I441" s="188"/>
    </row>
    <row r="442" spans="8:9" x14ac:dyDescent="0.25">
      <c r="H442" s="118"/>
      <c r="I442" s="188"/>
    </row>
    <row r="443" spans="8:9" x14ac:dyDescent="0.25">
      <c r="H443" s="118"/>
      <c r="I443" s="188"/>
    </row>
    <row r="444" spans="8:9" x14ac:dyDescent="0.25">
      <c r="H444" s="118"/>
      <c r="I444" s="188"/>
    </row>
    <row r="445" spans="8:9" x14ac:dyDescent="0.25">
      <c r="H445" s="118"/>
      <c r="I445" s="188"/>
    </row>
    <row r="446" spans="8:9" x14ac:dyDescent="0.25">
      <c r="H446" s="118"/>
      <c r="I446" s="188"/>
    </row>
    <row r="447" spans="8:9" x14ac:dyDescent="0.25">
      <c r="H447" s="118"/>
      <c r="I447" s="188"/>
    </row>
    <row r="448" spans="8:9" x14ac:dyDescent="0.25">
      <c r="H448" s="118"/>
      <c r="I448" s="188"/>
    </row>
    <row r="449" spans="8:9" x14ac:dyDescent="0.25">
      <c r="H449" s="118"/>
      <c r="I449" s="188"/>
    </row>
    <row r="450" spans="8:9" x14ac:dyDescent="0.25">
      <c r="H450" s="118"/>
      <c r="I450" s="188"/>
    </row>
    <row r="451" spans="8:9" x14ac:dyDescent="0.25">
      <c r="H451" s="118"/>
      <c r="I451" s="188"/>
    </row>
    <row r="452" spans="8:9" x14ac:dyDescent="0.25">
      <c r="H452" s="118"/>
      <c r="I452" s="188"/>
    </row>
    <row r="453" spans="8:9" x14ac:dyDescent="0.25">
      <c r="H453" s="118"/>
      <c r="I453" s="188"/>
    </row>
    <row r="454" spans="8:9" x14ac:dyDescent="0.25">
      <c r="H454" s="118"/>
      <c r="I454" s="188"/>
    </row>
    <row r="455" spans="8:9" x14ac:dyDescent="0.25">
      <c r="H455" s="118"/>
      <c r="I455" s="188"/>
    </row>
    <row r="456" spans="8:9" x14ac:dyDescent="0.25">
      <c r="H456" s="118"/>
      <c r="I456" s="188"/>
    </row>
    <row r="457" spans="8:9" x14ac:dyDescent="0.25">
      <c r="H457" s="118"/>
      <c r="I457" s="188"/>
    </row>
    <row r="458" spans="8:9" x14ac:dyDescent="0.25">
      <c r="H458" s="118"/>
      <c r="I458" s="188"/>
    </row>
    <row r="459" spans="8:9" x14ac:dyDescent="0.25">
      <c r="H459" s="118"/>
      <c r="I459" s="188"/>
    </row>
    <row r="460" spans="8:9" x14ac:dyDescent="0.25">
      <c r="H460" s="118"/>
      <c r="I460" s="188"/>
    </row>
    <row r="461" spans="8:9" x14ac:dyDescent="0.25">
      <c r="H461" s="118"/>
      <c r="I461" s="188"/>
    </row>
    <row r="462" spans="8:9" x14ac:dyDescent="0.25">
      <c r="H462" s="118"/>
      <c r="I462" s="188"/>
    </row>
    <row r="463" spans="8:9" x14ac:dyDescent="0.25">
      <c r="H463" s="118"/>
      <c r="I463" s="188"/>
    </row>
    <row r="464" spans="8:9" x14ac:dyDescent="0.25">
      <c r="H464" s="118"/>
      <c r="I464" s="188"/>
    </row>
    <row r="465" spans="8:9" x14ac:dyDescent="0.25">
      <c r="H465" s="118"/>
      <c r="I465" s="188"/>
    </row>
    <row r="466" spans="8:9" x14ac:dyDescent="0.25">
      <c r="H466" s="118"/>
      <c r="I466" s="188"/>
    </row>
    <row r="467" spans="8:9" x14ac:dyDescent="0.25">
      <c r="H467" s="118"/>
      <c r="I467" s="188"/>
    </row>
    <row r="468" spans="8:9" x14ac:dyDescent="0.25">
      <c r="H468" s="118"/>
      <c r="I468" s="188"/>
    </row>
    <row r="469" spans="8:9" x14ac:dyDescent="0.25">
      <c r="H469" s="118"/>
      <c r="I469" s="188"/>
    </row>
    <row r="470" spans="8:9" x14ac:dyDescent="0.25">
      <c r="H470" s="118"/>
      <c r="I470" s="188"/>
    </row>
    <row r="471" spans="8:9" x14ac:dyDescent="0.25">
      <c r="H471" s="118"/>
      <c r="I471" s="188"/>
    </row>
    <row r="472" spans="8:9" x14ac:dyDescent="0.25">
      <c r="H472" s="118"/>
      <c r="I472" s="188"/>
    </row>
    <row r="473" spans="8:9" x14ac:dyDescent="0.25">
      <c r="H473" s="118"/>
      <c r="I473" s="188"/>
    </row>
    <row r="474" spans="8:9" x14ac:dyDescent="0.25">
      <c r="H474" s="118"/>
      <c r="I474" s="188"/>
    </row>
    <row r="475" spans="8:9" x14ac:dyDescent="0.25">
      <c r="H475" s="118"/>
      <c r="I475" s="188"/>
    </row>
    <row r="476" spans="8:9" x14ac:dyDescent="0.25">
      <c r="H476" s="118"/>
      <c r="I476" s="188"/>
    </row>
    <row r="477" spans="8:9" x14ac:dyDescent="0.25">
      <c r="H477" s="118"/>
      <c r="I477" s="188"/>
    </row>
    <row r="478" spans="8:9" x14ac:dyDescent="0.25">
      <c r="H478" s="118"/>
      <c r="I478" s="188"/>
    </row>
    <row r="479" spans="8:9" x14ac:dyDescent="0.25">
      <c r="H479" s="118"/>
      <c r="I479" s="188"/>
    </row>
    <row r="480" spans="8:9" x14ac:dyDescent="0.25">
      <c r="H480" s="118"/>
      <c r="I480" s="188"/>
    </row>
    <row r="481" spans="8:9" x14ac:dyDescent="0.25">
      <c r="H481" s="118"/>
      <c r="I481" s="188"/>
    </row>
    <row r="482" spans="8:9" x14ac:dyDescent="0.25">
      <c r="H482" s="118"/>
      <c r="I482" s="188"/>
    </row>
    <row r="483" spans="8:9" x14ac:dyDescent="0.25">
      <c r="H483" s="118"/>
      <c r="I483" s="188"/>
    </row>
    <row r="484" spans="8:9" x14ac:dyDescent="0.25">
      <c r="H484" s="118"/>
      <c r="I484" s="188"/>
    </row>
    <row r="485" spans="8:9" x14ac:dyDescent="0.25">
      <c r="H485" s="118"/>
      <c r="I485" s="188"/>
    </row>
    <row r="486" spans="8:9" x14ac:dyDescent="0.25">
      <c r="H486" s="118"/>
      <c r="I486" s="188"/>
    </row>
    <row r="487" spans="8:9" x14ac:dyDescent="0.25">
      <c r="H487" s="118"/>
      <c r="I487" s="188"/>
    </row>
    <row r="488" spans="8:9" x14ac:dyDescent="0.25">
      <c r="H488" s="118"/>
      <c r="I488" s="188"/>
    </row>
    <row r="489" spans="8:9" x14ac:dyDescent="0.25">
      <c r="H489" s="118"/>
      <c r="I489" s="188"/>
    </row>
    <row r="490" spans="8:9" x14ac:dyDescent="0.25">
      <c r="H490" s="118"/>
      <c r="I490" s="188"/>
    </row>
    <row r="491" spans="8:9" x14ac:dyDescent="0.25">
      <c r="H491" s="118"/>
      <c r="I491" s="188"/>
    </row>
    <row r="492" spans="8:9" x14ac:dyDescent="0.25">
      <c r="H492" s="118"/>
      <c r="I492" s="188"/>
    </row>
    <row r="493" spans="8:9" x14ac:dyDescent="0.25">
      <c r="H493" s="118"/>
      <c r="I493" s="188"/>
    </row>
    <row r="494" spans="8:9" x14ac:dyDescent="0.25">
      <c r="H494" s="118"/>
      <c r="I494" s="188"/>
    </row>
    <row r="495" spans="8:9" x14ac:dyDescent="0.25">
      <c r="H495" s="118"/>
      <c r="I495" s="188"/>
    </row>
    <row r="496" spans="8:9" x14ac:dyDescent="0.25">
      <c r="H496" s="118"/>
      <c r="I496" s="188"/>
    </row>
    <row r="497" spans="8:9" x14ac:dyDescent="0.25">
      <c r="H497" s="118"/>
      <c r="I497" s="188"/>
    </row>
    <row r="498" spans="8:9" x14ac:dyDescent="0.25">
      <c r="H498" s="118"/>
      <c r="I498" s="188"/>
    </row>
    <row r="499" spans="8:9" x14ac:dyDescent="0.25">
      <c r="H499" s="118"/>
      <c r="I499" s="188"/>
    </row>
    <row r="500" spans="8:9" x14ac:dyDescent="0.25">
      <c r="H500" s="118"/>
      <c r="I500" s="188"/>
    </row>
    <row r="501" spans="8:9" x14ac:dyDescent="0.25">
      <c r="H501" s="118"/>
      <c r="I501" s="188"/>
    </row>
    <row r="502" spans="8:9" x14ac:dyDescent="0.25">
      <c r="H502" s="118"/>
      <c r="I502" s="188"/>
    </row>
    <row r="503" spans="8:9" x14ac:dyDescent="0.25">
      <c r="H503" s="118"/>
      <c r="I503" s="188"/>
    </row>
    <row r="504" spans="8:9" x14ac:dyDescent="0.25">
      <c r="H504" s="118"/>
      <c r="I504" s="188"/>
    </row>
    <row r="505" spans="8:9" x14ac:dyDescent="0.25">
      <c r="H505" s="118"/>
      <c r="I505" s="188"/>
    </row>
    <row r="506" spans="8:9" x14ac:dyDescent="0.25">
      <c r="H506" s="118"/>
      <c r="I506" s="188"/>
    </row>
    <row r="507" spans="8:9" x14ac:dyDescent="0.25">
      <c r="H507" s="118"/>
      <c r="I507" s="188"/>
    </row>
    <row r="508" spans="8:9" x14ac:dyDescent="0.25">
      <c r="H508" s="118"/>
      <c r="I508" s="188"/>
    </row>
    <row r="509" spans="8:9" x14ac:dyDescent="0.25">
      <c r="H509" s="118"/>
      <c r="I509" s="188"/>
    </row>
    <row r="510" spans="8:9" x14ac:dyDescent="0.25">
      <c r="H510" s="118"/>
      <c r="I510" s="188"/>
    </row>
    <row r="511" spans="8:9" x14ac:dyDescent="0.25">
      <c r="H511" s="118"/>
      <c r="I511" s="188"/>
    </row>
    <row r="512" spans="8:9" x14ac:dyDescent="0.25">
      <c r="H512" s="118"/>
      <c r="I512" s="188"/>
    </row>
    <row r="513" spans="8:9" x14ac:dyDescent="0.25">
      <c r="H513" s="118"/>
      <c r="I513" s="188"/>
    </row>
    <row r="514" spans="8:9" x14ac:dyDescent="0.25">
      <c r="H514" s="118"/>
      <c r="I514" s="188"/>
    </row>
    <row r="515" spans="8:9" x14ac:dyDescent="0.25">
      <c r="H515" s="118"/>
      <c r="I515" s="188"/>
    </row>
    <row r="516" spans="8:9" x14ac:dyDescent="0.25">
      <c r="H516" s="118"/>
      <c r="I516" s="188"/>
    </row>
    <row r="517" spans="8:9" x14ac:dyDescent="0.25">
      <c r="H517" s="118"/>
      <c r="I517" s="188"/>
    </row>
    <row r="518" spans="8:9" x14ac:dyDescent="0.25">
      <c r="H518" s="118"/>
      <c r="I518" s="188"/>
    </row>
    <row r="519" spans="8:9" x14ac:dyDescent="0.25">
      <c r="H519" s="118"/>
      <c r="I519" s="188"/>
    </row>
    <row r="520" spans="8:9" x14ac:dyDescent="0.25">
      <c r="H520" s="118"/>
      <c r="I520" s="188"/>
    </row>
    <row r="521" spans="8:9" x14ac:dyDescent="0.25">
      <c r="H521" s="118"/>
      <c r="I521" s="188"/>
    </row>
    <row r="522" spans="8:9" x14ac:dyDescent="0.25">
      <c r="H522" s="118"/>
      <c r="I522" s="188"/>
    </row>
    <row r="523" spans="8:9" x14ac:dyDescent="0.25">
      <c r="H523" s="118"/>
      <c r="I523" s="188"/>
    </row>
    <row r="524" spans="8:9" x14ac:dyDescent="0.25">
      <c r="H524" s="118"/>
      <c r="I524" s="188"/>
    </row>
    <row r="525" spans="8:9" x14ac:dyDescent="0.25">
      <c r="H525" s="118"/>
      <c r="I525" s="188"/>
    </row>
    <row r="526" spans="8:9" x14ac:dyDescent="0.25">
      <c r="H526" s="118"/>
      <c r="I526" s="188"/>
    </row>
    <row r="527" spans="8:9" x14ac:dyDescent="0.25">
      <c r="H527" s="118"/>
      <c r="I527" s="188"/>
    </row>
    <row r="528" spans="8:9" x14ac:dyDescent="0.25">
      <c r="H528" s="118"/>
      <c r="I528" s="188"/>
    </row>
    <row r="529" spans="8:9" x14ac:dyDescent="0.25">
      <c r="H529" s="118"/>
      <c r="I529" s="188"/>
    </row>
    <row r="530" spans="8:9" x14ac:dyDescent="0.25">
      <c r="H530" s="118"/>
      <c r="I530" s="188"/>
    </row>
    <row r="531" spans="8:9" x14ac:dyDescent="0.25">
      <c r="H531" s="118"/>
      <c r="I531" s="188"/>
    </row>
    <row r="532" spans="8:9" x14ac:dyDescent="0.25">
      <c r="H532" s="118"/>
      <c r="I532" s="188"/>
    </row>
    <row r="533" spans="8:9" x14ac:dyDescent="0.25">
      <c r="H533" s="118"/>
      <c r="I533" s="188"/>
    </row>
    <row r="534" spans="8:9" x14ac:dyDescent="0.25">
      <c r="H534" s="118"/>
      <c r="I534" s="188"/>
    </row>
    <row r="535" spans="8:9" x14ac:dyDescent="0.25">
      <c r="H535" s="118"/>
      <c r="I535" s="188"/>
    </row>
    <row r="536" spans="8:9" x14ac:dyDescent="0.25">
      <c r="H536" s="118"/>
      <c r="I536" s="188"/>
    </row>
    <row r="537" spans="8:9" x14ac:dyDescent="0.25">
      <c r="H537" s="118"/>
      <c r="I537" s="188"/>
    </row>
    <row r="538" spans="8:9" x14ac:dyDescent="0.25">
      <c r="H538" s="118"/>
      <c r="I538" s="188"/>
    </row>
    <row r="539" spans="8:9" x14ac:dyDescent="0.25">
      <c r="H539" s="118"/>
      <c r="I539" s="188"/>
    </row>
    <row r="540" spans="8:9" x14ac:dyDescent="0.25">
      <c r="H540" s="118"/>
      <c r="I540" s="188"/>
    </row>
    <row r="541" spans="8:9" x14ac:dyDescent="0.25">
      <c r="H541" s="118"/>
      <c r="I541" s="188"/>
    </row>
    <row r="542" spans="8:9" x14ac:dyDescent="0.25">
      <c r="H542" s="118"/>
      <c r="I542" s="188"/>
    </row>
    <row r="543" spans="8:9" x14ac:dyDescent="0.25">
      <c r="H543" s="118"/>
      <c r="I543" s="188"/>
    </row>
    <row r="544" spans="8:9" x14ac:dyDescent="0.25">
      <c r="H544" s="118"/>
      <c r="I544" s="188"/>
    </row>
    <row r="545" spans="8:9" x14ac:dyDescent="0.25">
      <c r="H545" s="118"/>
      <c r="I545" s="188"/>
    </row>
    <row r="546" spans="8:9" x14ac:dyDescent="0.25">
      <c r="H546" s="118"/>
      <c r="I546" s="188"/>
    </row>
    <row r="547" spans="8:9" x14ac:dyDescent="0.25">
      <c r="H547" s="118"/>
      <c r="I547" s="188"/>
    </row>
    <row r="548" spans="8:9" x14ac:dyDescent="0.25">
      <c r="H548" s="118"/>
      <c r="I548" s="188"/>
    </row>
    <row r="549" spans="8:9" x14ac:dyDescent="0.25">
      <c r="H549" s="118"/>
      <c r="I549" s="188"/>
    </row>
    <row r="550" spans="8:9" x14ac:dyDescent="0.25">
      <c r="H550" s="118"/>
      <c r="I550" s="188"/>
    </row>
    <row r="551" spans="8:9" x14ac:dyDescent="0.25">
      <c r="H551" s="118"/>
      <c r="I551" s="188"/>
    </row>
    <row r="552" spans="8:9" x14ac:dyDescent="0.25">
      <c r="H552" s="118"/>
      <c r="I552" s="188"/>
    </row>
    <row r="553" spans="8:9" x14ac:dyDescent="0.25">
      <c r="H553" s="118"/>
      <c r="I553" s="188"/>
    </row>
    <row r="554" spans="8:9" x14ac:dyDescent="0.25">
      <c r="H554" s="118"/>
      <c r="I554" s="188"/>
    </row>
    <row r="555" spans="8:9" x14ac:dyDescent="0.25">
      <c r="H555" s="118"/>
      <c r="I555" s="188"/>
    </row>
    <row r="556" spans="8:9" x14ac:dyDescent="0.25">
      <c r="H556" s="118"/>
      <c r="I556" s="188"/>
    </row>
    <row r="557" spans="8:9" x14ac:dyDescent="0.25">
      <c r="H557" s="118"/>
      <c r="I557" s="188"/>
    </row>
    <row r="558" spans="8:9" x14ac:dyDescent="0.25">
      <c r="H558" s="118"/>
      <c r="I558" s="188"/>
    </row>
    <row r="559" spans="8:9" x14ac:dyDescent="0.25">
      <c r="H559" s="118"/>
      <c r="I559" s="188"/>
    </row>
    <row r="560" spans="8:9" x14ac:dyDescent="0.25">
      <c r="H560" s="118"/>
      <c r="I560" s="188"/>
    </row>
    <row r="561" spans="8:9" x14ac:dyDescent="0.25">
      <c r="H561" s="118"/>
      <c r="I561" s="188"/>
    </row>
    <row r="562" spans="8:9" x14ac:dyDescent="0.25">
      <c r="H562" s="118"/>
      <c r="I562" s="188"/>
    </row>
    <row r="563" spans="8:9" x14ac:dyDescent="0.25">
      <c r="H563" s="118"/>
      <c r="I563" s="188"/>
    </row>
    <row r="564" spans="8:9" x14ac:dyDescent="0.25">
      <c r="H564" s="118"/>
      <c r="I564" s="188"/>
    </row>
    <row r="565" spans="8:9" x14ac:dyDescent="0.25">
      <c r="H565" s="118"/>
      <c r="I565" s="188"/>
    </row>
    <row r="566" spans="8:9" x14ac:dyDescent="0.25">
      <c r="H566" s="118"/>
      <c r="I566" s="188"/>
    </row>
    <row r="567" spans="8:9" x14ac:dyDescent="0.25">
      <c r="H567" s="118"/>
      <c r="I567" s="188"/>
    </row>
    <row r="568" spans="8:9" x14ac:dyDescent="0.25">
      <c r="H568" s="118"/>
      <c r="I568" s="188"/>
    </row>
    <row r="569" spans="8:9" x14ac:dyDescent="0.25">
      <c r="H569" s="118"/>
      <c r="I569" s="188"/>
    </row>
    <row r="570" spans="8:9" x14ac:dyDescent="0.25">
      <c r="H570" s="118"/>
      <c r="I570" s="188"/>
    </row>
    <row r="571" spans="8:9" x14ac:dyDescent="0.25">
      <c r="H571" s="118"/>
      <c r="I571" s="188"/>
    </row>
    <row r="572" spans="8:9" x14ac:dyDescent="0.25">
      <c r="H572" s="118"/>
      <c r="I572" s="188"/>
    </row>
    <row r="573" spans="8:9" x14ac:dyDescent="0.25">
      <c r="H573" s="118"/>
      <c r="I573" s="188"/>
    </row>
    <row r="574" spans="8:9" x14ac:dyDescent="0.25">
      <c r="H574" s="118"/>
      <c r="I574" s="188"/>
    </row>
    <row r="575" spans="8:9" x14ac:dyDescent="0.25">
      <c r="H575" s="118"/>
      <c r="I575" s="188"/>
    </row>
    <row r="576" spans="8:9" x14ac:dyDescent="0.25">
      <c r="H576" s="118"/>
      <c r="I576" s="188"/>
    </row>
    <row r="577" spans="8:9" x14ac:dyDescent="0.25">
      <c r="H577" s="118"/>
      <c r="I577" s="188"/>
    </row>
    <row r="578" spans="8:9" x14ac:dyDescent="0.25">
      <c r="H578" s="118"/>
      <c r="I578" s="188"/>
    </row>
    <row r="579" spans="8:9" x14ac:dyDescent="0.25">
      <c r="H579" s="118"/>
      <c r="I579" s="188"/>
    </row>
    <row r="580" spans="8:9" x14ac:dyDescent="0.25">
      <c r="H580" s="118"/>
      <c r="I580" s="188"/>
    </row>
    <row r="581" spans="8:9" x14ac:dyDescent="0.25">
      <c r="H581" s="118"/>
      <c r="I581" s="188"/>
    </row>
    <row r="582" spans="8:9" x14ac:dyDescent="0.25">
      <c r="H582" s="118"/>
      <c r="I582" s="188"/>
    </row>
    <row r="583" spans="8:9" x14ac:dyDescent="0.25">
      <c r="H583" s="118"/>
      <c r="I583" s="188"/>
    </row>
    <row r="584" spans="8:9" x14ac:dyDescent="0.25">
      <c r="H584" s="118"/>
      <c r="I584" s="188"/>
    </row>
    <row r="585" spans="8:9" x14ac:dyDescent="0.25">
      <c r="H585" s="118"/>
      <c r="I585" s="188"/>
    </row>
    <row r="586" spans="8:9" x14ac:dyDescent="0.25">
      <c r="H586" s="118"/>
      <c r="I586" s="188"/>
    </row>
    <row r="587" spans="8:9" x14ac:dyDescent="0.25">
      <c r="H587" s="118"/>
      <c r="I587" s="188"/>
    </row>
    <row r="588" spans="8:9" x14ac:dyDescent="0.25">
      <c r="H588" s="118"/>
      <c r="I588" s="188"/>
    </row>
    <row r="589" spans="8:9" x14ac:dyDescent="0.25">
      <c r="H589" s="118"/>
      <c r="I589" s="188"/>
    </row>
    <row r="590" spans="8:9" x14ac:dyDescent="0.25">
      <c r="H590" s="118"/>
      <c r="I590" s="188"/>
    </row>
    <row r="591" spans="8:9" x14ac:dyDescent="0.25">
      <c r="H591" s="118"/>
      <c r="I591" s="188"/>
    </row>
    <row r="592" spans="8:9" x14ac:dyDescent="0.25">
      <c r="H592" s="118"/>
      <c r="I592" s="188"/>
    </row>
    <row r="593" spans="8:9" x14ac:dyDescent="0.25">
      <c r="H593" s="118"/>
      <c r="I593" s="188"/>
    </row>
    <row r="594" spans="8:9" x14ac:dyDescent="0.25">
      <c r="H594" s="118"/>
      <c r="I594" s="188"/>
    </row>
    <row r="595" spans="8:9" x14ac:dyDescent="0.25">
      <c r="H595" s="118"/>
      <c r="I595" s="188"/>
    </row>
    <row r="596" spans="8:9" x14ac:dyDescent="0.25">
      <c r="H596" s="118"/>
      <c r="I596" s="188"/>
    </row>
    <row r="597" spans="8:9" x14ac:dyDescent="0.25">
      <c r="H597" s="118"/>
      <c r="I597" s="188"/>
    </row>
    <row r="598" spans="8:9" x14ac:dyDescent="0.25">
      <c r="H598" s="118"/>
      <c r="I598" s="188"/>
    </row>
    <row r="599" spans="8:9" x14ac:dyDescent="0.25">
      <c r="H599" s="118"/>
      <c r="I599" s="188"/>
    </row>
    <row r="600" spans="8:9" x14ac:dyDescent="0.25">
      <c r="H600" s="118"/>
      <c r="I600" s="188"/>
    </row>
    <row r="601" spans="8:9" x14ac:dyDescent="0.25">
      <c r="H601" s="118"/>
      <c r="I601" s="188"/>
    </row>
    <row r="602" spans="8:9" x14ac:dyDescent="0.25">
      <c r="H602" s="118"/>
      <c r="I602" s="188"/>
    </row>
    <row r="603" spans="8:9" x14ac:dyDescent="0.25">
      <c r="H603" s="118"/>
      <c r="I603" s="188"/>
    </row>
    <row r="604" spans="8:9" x14ac:dyDescent="0.25">
      <c r="H604" s="118"/>
      <c r="I604" s="188"/>
    </row>
    <row r="605" spans="8:9" x14ac:dyDescent="0.25">
      <c r="H605" s="118"/>
      <c r="I605" s="188"/>
    </row>
    <row r="606" spans="8:9" x14ac:dyDescent="0.25">
      <c r="H606" s="118"/>
      <c r="I606" s="188"/>
    </row>
    <row r="607" spans="8:9" x14ac:dyDescent="0.25">
      <c r="H607" s="118"/>
      <c r="I607" s="188"/>
    </row>
    <row r="608" spans="8:9" x14ac:dyDescent="0.25">
      <c r="H608" s="118"/>
      <c r="I608" s="188"/>
    </row>
    <row r="609" spans="8:9" x14ac:dyDescent="0.25">
      <c r="H609" s="118"/>
      <c r="I609" s="188"/>
    </row>
    <row r="610" spans="8:9" x14ac:dyDescent="0.25">
      <c r="H610" s="118"/>
      <c r="I610" s="188"/>
    </row>
    <row r="611" spans="8:9" x14ac:dyDescent="0.25">
      <c r="H611" s="118"/>
      <c r="I611" s="188"/>
    </row>
    <row r="612" spans="8:9" x14ac:dyDescent="0.25">
      <c r="H612" s="118"/>
      <c r="I612" s="188"/>
    </row>
    <row r="613" spans="8:9" x14ac:dyDescent="0.25">
      <c r="H613" s="118"/>
      <c r="I613" s="188"/>
    </row>
    <row r="614" spans="8:9" x14ac:dyDescent="0.25">
      <c r="H614" s="118"/>
      <c r="I614" s="188"/>
    </row>
    <row r="615" spans="8:9" x14ac:dyDescent="0.25">
      <c r="H615" s="118"/>
      <c r="I615" s="188"/>
    </row>
  </sheetData>
  <sortState ref="E15:M26">
    <sortCondition ref="E15:E26"/>
  </sortState>
  <mergeCells count="77">
    <mergeCell ref="C162:D162"/>
    <mergeCell ref="A164:I164"/>
    <mergeCell ref="C156:D156"/>
    <mergeCell ref="C157:D157"/>
    <mergeCell ref="A147:I147"/>
    <mergeCell ref="A149:I149"/>
    <mergeCell ref="C160:D160"/>
    <mergeCell ref="C161:D161"/>
    <mergeCell ref="C163:D163"/>
    <mergeCell ref="C145:C146"/>
    <mergeCell ref="A51:I51"/>
    <mergeCell ref="A86:I86"/>
    <mergeCell ref="A87:I87"/>
    <mergeCell ref="A100:I100"/>
    <mergeCell ref="A102:I102"/>
    <mergeCell ref="A105:A112"/>
    <mergeCell ref="B105:B112"/>
    <mergeCell ref="A113:I113"/>
    <mergeCell ref="A117:I117"/>
    <mergeCell ref="A126:I126"/>
    <mergeCell ref="C127:C129"/>
    <mergeCell ref="A130:I130"/>
    <mergeCell ref="A144:I144"/>
    <mergeCell ref="A135:I135"/>
    <mergeCell ref="A138:I138"/>
    <mergeCell ref="C179:D179"/>
    <mergeCell ref="C165:D165"/>
    <mergeCell ref="C170:D170"/>
    <mergeCell ref="C171:D171"/>
    <mergeCell ref="C178:D178"/>
    <mergeCell ref="C166:D166"/>
    <mergeCell ref="C167:D167"/>
    <mergeCell ref="C168:D168"/>
    <mergeCell ref="C169:D169"/>
    <mergeCell ref="C175:D175"/>
    <mergeCell ref="C176:D176"/>
    <mergeCell ref="C174:D174"/>
    <mergeCell ref="C172:D172"/>
    <mergeCell ref="A1:I1"/>
    <mergeCell ref="A2:I2"/>
    <mergeCell ref="C159:D159"/>
    <mergeCell ref="C154:D154"/>
    <mergeCell ref="A154:B154"/>
    <mergeCell ref="A91:I91"/>
    <mergeCell ref="C158:D158"/>
    <mergeCell ref="A155:I155"/>
    <mergeCell ref="A153:I153"/>
    <mergeCell ref="A57:I57"/>
    <mergeCell ref="A62:I62"/>
    <mergeCell ref="A141:I141"/>
    <mergeCell ref="A3:I3"/>
    <mergeCell ref="C63:C65"/>
    <mergeCell ref="A30:I30"/>
    <mergeCell ref="C131:C132"/>
    <mergeCell ref="C133:C134"/>
    <mergeCell ref="A4:I4"/>
    <mergeCell ref="A5:I5"/>
    <mergeCell ref="A7:I7"/>
    <mergeCell ref="C28:C29"/>
    <mergeCell ref="B10:B17"/>
    <mergeCell ref="A10:A17"/>
    <mergeCell ref="A8:I8"/>
    <mergeCell ref="A18:I18"/>
    <mergeCell ref="A21:I21"/>
    <mergeCell ref="A26:I26"/>
    <mergeCell ref="C32:C33"/>
    <mergeCell ref="C47:C48"/>
    <mergeCell ref="C49:C50"/>
    <mergeCell ref="A120:I120"/>
    <mergeCell ref="A41:I41"/>
    <mergeCell ref="A34:I34"/>
    <mergeCell ref="C60:C61"/>
    <mergeCell ref="A95:I95"/>
    <mergeCell ref="A66:I66"/>
    <mergeCell ref="A55:I55"/>
    <mergeCell ref="A78:I78"/>
    <mergeCell ref="C80:C85"/>
  </mergeCells>
  <pageMargins left="0.3" right="0.15" top="0.28999999999999998" bottom="0.19" header="0.34" footer="0.15748031496062992"/>
  <pageSetup paperSize="9" scale="73" fitToHeight="4" orientation="portrait" r:id="rId1"/>
  <rowBreaks count="1" manualBreakCount="1">
    <brk id="3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Фасадная плитка Stroeher</vt:lpstr>
      <vt:lpstr>'Фасадная плитка Stroeher'!Область_печати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2022-01-11T10:45:09Z</dcterms:modified>
</cp:coreProperties>
</file>